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5DCCCDBC-7254-4460-9F72-02604EAE58C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24" i="1"/>
  <c r="G24" i="1"/>
  <c r="H24" i="1"/>
  <c r="I24" i="1"/>
  <c r="J24" i="1"/>
  <c r="D24" i="1"/>
  <c r="S25" i="1"/>
  <c r="D16" i="1"/>
  <c r="S28" i="1" l="1"/>
  <c r="J31" i="1" l="1"/>
  <c r="D31" i="1"/>
  <c r="J27" i="1"/>
  <c r="S30" i="1" l="1"/>
  <c r="J29" i="1"/>
  <c r="D29" i="1"/>
  <c r="S29" i="1" l="1"/>
  <c r="J16" i="1"/>
  <c r="J15" i="1" s="1"/>
  <c r="J22" i="1"/>
  <c r="D22" i="1"/>
  <c r="J20" i="1"/>
  <c r="D20" i="1"/>
  <c r="E17" i="1" l="1"/>
  <c r="F17" i="1"/>
  <c r="G17" i="1"/>
  <c r="H17" i="1"/>
  <c r="I17" i="1"/>
  <c r="E32" i="1"/>
  <c r="E31" i="1" s="1"/>
  <c r="F32" i="1"/>
  <c r="F31" i="1" s="1"/>
  <c r="G32" i="1"/>
  <c r="G31" i="1" s="1"/>
  <c r="H32" i="1"/>
  <c r="H31" i="1" s="1"/>
  <c r="I32" i="1"/>
  <c r="I31" i="1" s="1"/>
  <c r="E26" i="1"/>
  <c r="F26" i="1"/>
  <c r="G26" i="1"/>
  <c r="H26" i="1"/>
  <c r="I26" i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E15" i="1" s="1"/>
  <c r="I18" i="1"/>
  <c r="I16" i="1" s="1"/>
  <c r="I15" i="1" s="1"/>
  <c r="H19" i="1"/>
  <c r="G18" i="1"/>
  <c r="G19" i="1"/>
  <c r="G16" i="1" s="1"/>
  <c r="G15" i="1" s="1"/>
  <c r="H16" i="1" l="1"/>
  <c r="H15" i="1" s="1"/>
  <c r="F16" i="1"/>
  <c r="F15" i="1" s="1"/>
  <c r="S17" i="1"/>
  <c r="S19" i="1"/>
  <c r="S20" i="1"/>
  <c r="S21" i="1"/>
  <c r="S31" i="1" l="1"/>
  <c r="S32" i="1"/>
  <c r="S23" i="1"/>
  <c r="S22" i="1"/>
  <c r="S26" i="1" l="1"/>
  <c r="S18" i="1"/>
  <c r="S24" i="1" l="1"/>
  <c r="S16" i="1"/>
  <c r="D27" i="1"/>
  <c r="S27" i="1" l="1"/>
  <c r="D15" i="1"/>
  <c r="S15" i="1" s="1"/>
</calcChain>
</file>

<file path=xl/sharedStrings.xml><?xml version="1.0" encoding="utf-8"?>
<sst xmlns="http://schemas.openxmlformats.org/spreadsheetml/2006/main" count="81" uniqueCount="44">
  <si>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</si>
  <si>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</si>
  <si>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</si>
  <si>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</si>
  <si>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</si>
  <si>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</si>
  <si>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</si>
  <si>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</si>
  <si>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</si>
  <si>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</si>
  <si>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</si>
  <si>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</si>
  <si>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</si>
  <si>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</si>
  <si>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</si>
  <si>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</si>
  <si>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</si>
  <si>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</si>
  <si>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</si>
  <si>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</si>
  <si>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</si>
  <si>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</si>
  <si>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</si>
  <si>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</si>
  <si>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</si>
  <si>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</si>
  <si>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</si>
  <si>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</si>
  <si>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</si>
  <si>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</si>
  <si>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</si>
  <si>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</si>
  <si>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</si>
  <si>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</si>
  <si>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</si>
  <si>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</si>
  <si>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</si>
  <si>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</si>
  <si>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Утверждено на 2024 год</t>
  </si>
  <si>
    <t>к решению Поломской сельской Думы</t>
  </si>
  <si>
    <t xml:space="preserve">от 00.00.2025 </t>
  </si>
  <si>
    <t>за 2024 год</t>
  </si>
  <si>
    <t>Фактические расходы  2024 год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</si>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</sst>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32"/>
  <sheetViews>
    <sheetView showGridLines="0" tabSelected="1" zoomScaleNormal="100" workbookViewId="0">
      <selection activeCell="W18" sqref="W18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.75" customHeight="1" x14ac:dyDescent="0.25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2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8.75" customHeight="1" x14ac:dyDescent="0.25">
      <c r="A4" s="35" t="s">
        <v>40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ht="18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 x14ac:dyDescent="0.25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 x14ac:dyDescent="0.25">
      <c r="A10" s="30" t="s">
        <v>41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19" ht="5.2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38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42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>D16+D20+D22+D24+D31+D29+D27</f>
        <v>8685.82</v>
      </c>
      <c r="E15" s="21" t="e">
        <f>E16+E20+E22+E24+E31+E29+E27</f>
        <v>#REF!</v>
      </c>
      <c r="F15" s="21" t="e">
        <f>F16+F20+F22+F24+F31+F29+F27</f>
        <v>#REF!</v>
      </c>
      <c r="G15" s="21" t="e">
        <f>G16+G20+G22+G24+G31+G29+G27</f>
        <v>#REF!</v>
      </c>
      <c r="H15" s="21" t="e">
        <f>H16+H20+H22+H24+H31+H29+H27</f>
        <v>#REF!</v>
      </c>
      <c r="I15" s="21" t="e">
        <f>I16+I20+I22+I24+I31+I29+I27</f>
        <v>#REF!</v>
      </c>
      <c r="J15" s="21">
        <f>J16+J20+J22+J24+J27+J29+J31</f>
        <v>8288.5400000000009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95.426108300655571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3101.2200000000003</v>
      </c>
      <c r="E16" s="22" t="e">
        <f t="shared" ref="E16:J16" si="0">E17+E18+E19</f>
        <v>#REF!</v>
      </c>
      <c r="F16" s="22" t="e">
        <f t="shared" si="0"/>
        <v>#REF!</v>
      </c>
      <c r="G16" s="22" t="e">
        <f t="shared" si="0"/>
        <v>#REF!</v>
      </c>
      <c r="H16" s="22" t="e">
        <f t="shared" si="0"/>
        <v>#REF!</v>
      </c>
      <c r="I16" s="22" t="e">
        <f t="shared" si="0"/>
        <v>#REF!</v>
      </c>
      <c r="J16" s="22">
        <f t="shared" si="0"/>
        <v>2961.82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30" si="1">J16/D16*100</f>
        <v>95.504994808494715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874.2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867.79</v>
      </c>
      <c r="K17" s="15"/>
      <c r="L17" s="15"/>
      <c r="M17" s="15"/>
      <c r="N17" s="15"/>
      <c r="O17" s="15"/>
      <c r="P17" s="15"/>
      <c r="Q17" s="14"/>
      <c r="R17" s="14"/>
      <c r="S17" s="13">
        <f t="shared" si="1"/>
        <v>99.266758178906429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1445.27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1359.17</v>
      </c>
      <c r="K18" s="15"/>
      <c r="L18" s="15"/>
      <c r="M18" s="15"/>
      <c r="N18" s="15"/>
      <c r="O18" s="15"/>
      <c r="P18" s="15"/>
      <c r="Q18" s="14"/>
      <c r="R18" s="14"/>
      <c r="S18" s="13">
        <f t="shared" si="1"/>
        <v>94.04263563209642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781.75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734.86</v>
      </c>
      <c r="K19" s="15"/>
      <c r="L19" s="15"/>
      <c r="M19" s="15"/>
      <c r="N19" s="15"/>
      <c r="O19" s="15"/>
      <c r="P19" s="15"/>
      <c r="Q19" s="14"/>
      <c r="R19" s="14"/>
      <c r="S19" s="13">
        <f t="shared" si="1"/>
        <v>94.001918771985927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2">E21</f>
        <v>#REF!</v>
      </c>
      <c r="F20" s="22" t="e">
        <f t="shared" si="2"/>
        <v>#REF!</v>
      </c>
      <c r="G20" s="22" t="e">
        <f t="shared" si="2"/>
        <v>#REF!</v>
      </c>
      <c r="H20" s="22" t="e">
        <f t="shared" si="2"/>
        <v>#REF!</v>
      </c>
      <c r="I20" s="22" t="e">
        <f t="shared" si="2"/>
        <v>#REF!</v>
      </c>
      <c r="J20" s="22">
        <f t="shared" si="2"/>
        <v>156.19999999999999</v>
      </c>
      <c r="K20" s="15"/>
      <c r="L20" s="15"/>
      <c r="M20" s="15"/>
      <c r="N20" s="15"/>
      <c r="O20" s="15"/>
      <c r="P20" s="15"/>
      <c r="Q20" s="14"/>
      <c r="R20" s="14"/>
      <c r="S20" s="13">
        <f t="shared" si="1"/>
        <v>100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156.19999999999999</v>
      </c>
      <c r="K21" s="15"/>
      <c r="L21" s="15"/>
      <c r="M21" s="15"/>
      <c r="N21" s="15"/>
      <c r="O21" s="15"/>
      <c r="P21" s="15"/>
      <c r="Q21" s="14"/>
      <c r="R21" s="14"/>
      <c r="S21" s="13">
        <f t="shared" si="1"/>
        <v>100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2816.4</v>
      </c>
      <c r="E22" s="22" t="e">
        <f t="shared" ref="E22:J22" si="3">E23</f>
        <v>#REF!</v>
      </c>
      <c r="F22" s="22" t="e">
        <f t="shared" si="3"/>
        <v>#REF!</v>
      </c>
      <c r="G22" s="22" t="e">
        <f t="shared" si="3"/>
        <v>#REF!</v>
      </c>
      <c r="H22" s="22" t="e">
        <f t="shared" si="3"/>
        <v>#REF!</v>
      </c>
      <c r="I22" s="22" t="e">
        <f t="shared" si="3"/>
        <v>#REF!</v>
      </c>
      <c r="J22" s="22">
        <f t="shared" si="3"/>
        <v>2589.3200000000002</v>
      </c>
      <c r="K22" s="15"/>
      <c r="L22" s="15"/>
      <c r="M22" s="15"/>
      <c r="N22" s="15"/>
      <c r="O22" s="15"/>
      <c r="P22" s="15"/>
      <c r="Q22" s="14"/>
      <c r="R22" s="14"/>
      <c r="S22" s="13">
        <f t="shared" si="1"/>
        <v>91.937224826019033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2816.4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2589.3200000000002</v>
      </c>
      <c r="K23" s="15"/>
      <c r="L23" s="15"/>
      <c r="M23" s="15"/>
      <c r="N23" s="15"/>
      <c r="O23" s="15"/>
      <c r="P23" s="15"/>
      <c r="Q23" s="14"/>
      <c r="R23" s="14"/>
      <c r="S23" s="13">
        <f t="shared" si="1"/>
        <v>91.937224826019033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D26+D25</f>
        <v>1059.3</v>
      </c>
      <c r="E24" s="22" t="e">
        <f t="shared" ref="E24:J24" si="4">E26+E25</f>
        <v>#REF!</v>
      </c>
      <c r="F24" s="22" t="e">
        <f t="shared" si="4"/>
        <v>#REF!</v>
      </c>
      <c r="G24" s="22" t="e">
        <f t="shared" si="4"/>
        <v>#REF!</v>
      </c>
      <c r="H24" s="22" t="e">
        <f t="shared" si="4"/>
        <v>#REF!</v>
      </c>
      <c r="I24" s="22" t="e">
        <f t="shared" si="4"/>
        <v>#REF!</v>
      </c>
      <c r="J24" s="22">
        <f t="shared" si="4"/>
        <v>1034.1799999999998</v>
      </c>
      <c r="K24" s="15"/>
      <c r="L24" s="15"/>
      <c r="M24" s="15"/>
      <c r="N24" s="15"/>
      <c r="O24" s="15"/>
      <c r="P24" s="15"/>
      <c r="Q24" s="14"/>
      <c r="R24" s="14"/>
      <c r="S24" s="13">
        <f t="shared" si="1"/>
        <v>97.628622675351636</v>
      </c>
    </row>
    <row r="25" spans="1:19" outlineLevel="3" x14ac:dyDescent="0.25">
      <c r="A25" s="17" t="s">
        <v>43</v>
      </c>
      <c r="B25" s="19" t="s">
        <v>26</v>
      </c>
      <c r="C25" s="23" t="s">
        <v>21</v>
      </c>
      <c r="D25" s="22">
        <v>333</v>
      </c>
      <c r="E25" s="22"/>
      <c r="F25" s="22"/>
      <c r="G25" s="22"/>
      <c r="H25" s="22"/>
      <c r="I25" s="22"/>
      <c r="J25" s="22">
        <v>333</v>
      </c>
      <c r="K25" s="15"/>
      <c r="L25" s="15"/>
      <c r="M25" s="15"/>
      <c r="N25" s="15"/>
      <c r="O25" s="15"/>
      <c r="P25" s="15"/>
      <c r="Q25" s="14"/>
      <c r="R25" s="14"/>
      <c r="S25" s="13">
        <f t="shared" si="1"/>
        <v>100</v>
      </c>
    </row>
    <row r="26" spans="1:19" outlineLevel="7" x14ac:dyDescent="0.25">
      <c r="A26" s="17" t="s">
        <v>10</v>
      </c>
      <c r="B26" s="19" t="s">
        <v>26</v>
      </c>
      <c r="C26" s="23" t="s">
        <v>24</v>
      </c>
      <c r="D26" s="22">
        <v>726.3</v>
      </c>
      <c r="E26" s="22" t="e">
        <f>#REF!+#REF!</f>
        <v>#REF!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>
        <v>701.18</v>
      </c>
      <c r="K26" s="15"/>
      <c r="L26" s="15"/>
      <c r="M26" s="15"/>
      <c r="N26" s="15"/>
      <c r="O26" s="15"/>
      <c r="P26" s="15"/>
      <c r="Q26" s="14"/>
      <c r="R26" s="14"/>
      <c r="S26" s="13">
        <f t="shared" si="1"/>
        <v>96.541374087842485</v>
      </c>
    </row>
    <row r="27" spans="1:19" outlineLevel="7" x14ac:dyDescent="0.25">
      <c r="A27" s="26" t="s">
        <v>35</v>
      </c>
      <c r="B27" s="27" t="s">
        <v>36</v>
      </c>
      <c r="C27" s="27" t="s">
        <v>20</v>
      </c>
      <c r="D27" s="22">
        <f>D28</f>
        <v>1140</v>
      </c>
      <c r="E27" s="22"/>
      <c r="F27" s="22"/>
      <c r="G27" s="22"/>
      <c r="H27" s="22"/>
      <c r="I27" s="22"/>
      <c r="J27" s="22">
        <f>J28</f>
        <v>1140</v>
      </c>
      <c r="K27" s="15"/>
      <c r="L27" s="15"/>
      <c r="M27" s="15"/>
      <c r="N27" s="15"/>
      <c r="O27" s="15"/>
      <c r="P27" s="15"/>
      <c r="Q27" s="14"/>
      <c r="R27" s="14"/>
      <c r="S27" s="13">
        <f t="shared" si="1"/>
        <v>100</v>
      </c>
    </row>
    <row r="28" spans="1:19" ht="25.5" outlineLevel="7" x14ac:dyDescent="0.25">
      <c r="A28" s="29" t="s">
        <v>37</v>
      </c>
      <c r="B28" s="27" t="s">
        <v>36</v>
      </c>
      <c r="C28" s="27" t="s">
        <v>26</v>
      </c>
      <c r="D28" s="22">
        <v>1140</v>
      </c>
      <c r="E28" s="22"/>
      <c r="F28" s="22"/>
      <c r="G28" s="22"/>
      <c r="H28" s="22"/>
      <c r="I28" s="22"/>
      <c r="J28" s="22">
        <v>1140</v>
      </c>
      <c r="K28" s="15"/>
      <c r="L28" s="15"/>
      <c r="M28" s="15"/>
      <c r="N28" s="15"/>
      <c r="O28" s="15"/>
      <c r="P28" s="15"/>
      <c r="Q28" s="14"/>
      <c r="R28" s="14"/>
      <c r="S28" s="13">
        <f t="shared" si="1"/>
        <v>100</v>
      </c>
    </row>
    <row r="29" spans="1:19" outlineLevel="7" x14ac:dyDescent="0.25">
      <c r="A29" s="26" t="s">
        <v>32</v>
      </c>
      <c r="B29" s="19" t="s">
        <v>34</v>
      </c>
      <c r="C29" s="23" t="s">
        <v>20</v>
      </c>
      <c r="D29" s="22">
        <f>D30</f>
        <v>3</v>
      </c>
      <c r="E29" s="22"/>
      <c r="F29" s="22"/>
      <c r="G29" s="22"/>
      <c r="H29" s="22"/>
      <c r="I29" s="22"/>
      <c r="J29" s="22">
        <f>J30</f>
        <v>3</v>
      </c>
      <c r="K29" s="15"/>
      <c r="L29" s="15"/>
      <c r="M29" s="15"/>
      <c r="N29" s="15"/>
      <c r="O29" s="15"/>
      <c r="P29" s="15"/>
      <c r="Q29" s="14"/>
      <c r="R29" s="14"/>
      <c r="S29" s="13">
        <f t="shared" si="1"/>
        <v>100</v>
      </c>
    </row>
    <row r="30" spans="1:19" ht="25.5" outlineLevel="7" x14ac:dyDescent="0.25">
      <c r="A30" s="28" t="s">
        <v>33</v>
      </c>
      <c r="B30" s="19" t="s">
        <v>34</v>
      </c>
      <c r="C30" s="23" t="s">
        <v>26</v>
      </c>
      <c r="D30" s="22">
        <v>3</v>
      </c>
      <c r="E30" s="22"/>
      <c r="F30" s="22"/>
      <c r="G30" s="22"/>
      <c r="H30" s="22"/>
      <c r="I30" s="22"/>
      <c r="J30" s="22">
        <v>3</v>
      </c>
      <c r="K30" s="15"/>
      <c r="L30" s="15"/>
      <c r="M30" s="15"/>
      <c r="N30" s="15"/>
      <c r="O30" s="15"/>
      <c r="P30" s="15"/>
      <c r="Q30" s="14"/>
      <c r="R30" s="14"/>
      <c r="S30" s="13">
        <f t="shared" si="1"/>
        <v>100</v>
      </c>
    </row>
    <row r="31" spans="1:19" outlineLevel="7" x14ac:dyDescent="0.25">
      <c r="A31" s="17" t="s">
        <v>11</v>
      </c>
      <c r="B31" s="19" t="s">
        <v>27</v>
      </c>
      <c r="C31" s="23" t="s">
        <v>20</v>
      </c>
      <c r="D31" s="22">
        <f>D32</f>
        <v>409.7</v>
      </c>
      <c r="E31" s="22" t="e">
        <f>E32+#REF!</f>
        <v>#REF!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>
        <f>J32</f>
        <v>404.02</v>
      </c>
      <c r="K31" s="15"/>
      <c r="L31" s="15"/>
      <c r="M31" s="15"/>
      <c r="N31" s="15"/>
      <c r="O31" s="15"/>
      <c r="P31" s="15"/>
      <c r="Q31" s="14"/>
      <c r="R31" s="14"/>
      <c r="S31" s="13">
        <f t="shared" ref="S31:S32" si="5">J31/D31*100</f>
        <v>98.613619721747611</v>
      </c>
    </row>
    <row r="32" spans="1:19" outlineLevel="7" x14ac:dyDescent="0.25">
      <c r="A32" s="17" t="s">
        <v>12</v>
      </c>
      <c r="B32" s="19" t="s">
        <v>27</v>
      </c>
      <c r="C32" s="23" t="s">
        <v>21</v>
      </c>
      <c r="D32" s="22">
        <v>409.7</v>
      </c>
      <c r="E32" s="22" t="e">
        <f>#REF!</f>
        <v>#REF!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>
        <v>404.02</v>
      </c>
      <c r="K32" s="15"/>
      <c r="L32" s="15"/>
      <c r="M32" s="15"/>
      <c r="N32" s="15"/>
      <c r="O32" s="15"/>
      <c r="P32" s="15"/>
      <c r="Q32" s="14"/>
      <c r="R32" s="14"/>
      <c r="S32" s="13">
        <f t="shared" si="5"/>
        <v>98.613619721747611</v>
      </c>
    </row>
  </sheetData>
  <mergeCells count="11">
    <mergeCell ref="A7:S7"/>
    <mergeCell ref="A1:S1"/>
    <mergeCell ref="A2:S2"/>
    <mergeCell ref="A6:S6"/>
    <mergeCell ref="A3:S3"/>
    <mergeCell ref="A4:S4"/>
    <mergeCell ref="A8:S8"/>
    <mergeCell ref="A9:S9"/>
    <mergeCell ref="A10:J10"/>
    <mergeCell ref="A12:S12"/>
    <mergeCell ref="A13:R13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2024-04-08T08:51:50Z</cp:lastPrinted>
  <dcterms:created xsi:type="dcterms:W3CDTF">2018-05-06T09:12:54Z</dcterms:created>
  <dcterms:modified xsi:type="dcterms:W3CDTF">2025-03-10T06:58:31Z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