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\Публикация на открытом бюджете\Материалы к проекту бюджета 2025-2027\"/>
    </mc:Choice>
  </mc:AlternateContent>
  <bookViews>
    <workbookView xWindow="0" yWindow="0" windowWidth="23040" windowHeight="9156"/>
  </bookViews>
  <sheets>
    <sheet name="ожидаем. на 31.12.2024" sheetId="1" r:id="rId1"/>
  </sheets>
  <definedNames>
    <definedName name="_xlnm.Print_Titles" localSheetId="0">'ожидаем. на 31.12.2024'!$5:$5</definedName>
    <definedName name="_xlnm.Print_Area" localSheetId="0">'ожидаем. на 31.12.2024'!$A$1:$G$30</definedName>
  </definedNames>
  <calcPr calcId="152511"/>
</workbook>
</file>

<file path=xl/calcChain.xml><?xml version="1.0" encoding="utf-8"?>
<calcChain xmlns="http://schemas.openxmlformats.org/spreadsheetml/2006/main">
  <c r="C28" i="1" l="1"/>
  <c r="C12" i="1"/>
  <c r="F10" i="1" l="1"/>
  <c r="C7" i="1"/>
  <c r="D7" i="1"/>
  <c r="E7" i="1"/>
  <c r="F7" i="1"/>
  <c r="G26" i="1" l="1"/>
  <c r="G23" i="1"/>
  <c r="G22" i="1"/>
  <c r="G20" i="1"/>
  <c r="G18" i="1"/>
  <c r="G17" i="1"/>
  <c r="G16" i="1"/>
  <c r="G13" i="1"/>
  <c r="G11" i="1"/>
  <c r="G9" i="1"/>
  <c r="G8" i="1"/>
  <c r="G19" i="1" l="1"/>
  <c r="G14" i="1"/>
  <c r="G25" i="1"/>
  <c r="G24" i="1"/>
  <c r="G21" i="1"/>
  <c r="G15" i="1"/>
  <c r="G12" i="1"/>
  <c r="G10" i="1"/>
  <c r="G28" i="1"/>
  <c r="G27" i="1"/>
  <c r="G7" i="1" l="1"/>
</calcChain>
</file>

<file path=xl/comments1.xml><?xml version="1.0" encoding="utf-8"?>
<comments xmlns="http://schemas.openxmlformats.org/spreadsheetml/2006/main">
  <authors>
    <author>Автор</author>
  </authors>
  <commentList>
    <comment ref="F23" authorId="0" shapeId="0">
      <text>
        <r>
          <rPr>
            <b/>
            <sz val="9"/>
            <color indexed="81"/>
            <rFont val="Tahoma"/>
            <family val="2"/>
            <charset val="204"/>
          </rPr>
          <t>-30700 (18-дороги субсидия, 12- субсидия РДТ)</t>
        </r>
      </text>
    </comment>
    <comment ref="F25" authorId="0" shapeId="0">
      <text>
        <r>
          <rPr>
            <sz val="9"/>
            <color indexed="81"/>
            <rFont val="Tahoma"/>
            <family val="2"/>
            <charset val="204"/>
          </rPr>
          <t>1,5 Похоронка (субвенция)</t>
        </r>
      </text>
    </comment>
  </commentList>
</comments>
</file>

<file path=xl/sharedStrings.xml><?xml version="1.0" encoding="utf-8"?>
<sst xmlns="http://schemas.openxmlformats.org/spreadsheetml/2006/main" count="59" uniqueCount="59">
  <si>
    <t>ед.изм. тыс. рублей</t>
  </si>
  <si>
    <t>Наименование показателя</t>
  </si>
  <si>
    <t>1</t>
  </si>
  <si>
    <t>2</t>
  </si>
  <si>
    <t>3</t>
  </si>
  <si>
    <t>4</t>
  </si>
  <si>
    <t>5</t>
  </si>
  <si>
    <t>Расходы бюджета - ИТОГО</t>
  </si>
  <si>
    <t>6</t>
  </si>
  <si>
    <t>7</t>
  </si>
  <si>
    <t>КБК (Программа)</t>
  </si>
  <si>
    <t>Муниципальная программа "Здравоохранение"</t>
  </si>
  <si>
    <t>Муниципальная программа "Культура и туризм"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</si>
  <si>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</si>
  <si>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</si>
  <si>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</si>
  <si>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</si>
  <si>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</si>
  <si>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</si>
  <si>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</si>
  <si>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"Развитие инженерной инфраструктуры, энергоэффективности и отрасли обращения с отходами"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</si>
  <si>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</si>
  <si>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</si>
  <si>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</si>
  <si>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</si>
  <si>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</si>
  <si>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</si>
  <si>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</si>
  <si>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</si>
  <si>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</si>
  <si>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Руководство и управление в сфере установленных функций органов местного самоуправления</t>
  </si>
  <si>
    <t>Непрограммные расходы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</si>
  <si>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</si>
  <si>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</si>
  <si>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</si>
  <si>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</si>
  <si>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</si>
  <si>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</si>
  <si>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</si>
  <si>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</si>
  <si>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</si>
  <si>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</si>
  <si>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</si>
  <si>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</si>
  <si>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</si>
  <si>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</si>
  <si>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</si>
  <si>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</si>
  <si>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</si>
  <si>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</si>
  <si>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</si>
  <si>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9500000000</t>
  </si>
  <si>
    <t>9900000000</t>
  </si>
  <si>
    <t>Сведения о расходах проекта бюджета по программам в сравнении с ожидаемым исполнением текущего года</t>
  </si>
  <si>
    <t>Проект бюджета 2025</t>
  </si>
  <si>
    <t>%  проект 2025 года к ожидаемому исполнению за 2024 год</t>
  </si>
  <si>
    <t>Ожидаемое исполнение на 01.01.2025</t>
  </si>
  <si>
    <t>Проект бюджета 2026 год (плановые период)</t>
  </si>
  <si>
    <t>Проект бюджета 2027 год (плановые период)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</si>
</sst>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.0_ ;\-#,##0.0\ "/>
  </numFmts>
  <fonts count="14" x14ac:knownFonts="1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sz val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0F2F1"/>
        <b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 applyProtection="0"/>
    <xf numFmtId="0" fontId="7" fillId="0" borderId="0"/>
    <xf numFmtId="0" fontId="12" fillId="2" borderId="3" applyNumberFormat="0" applyFont="0" applyBorder="0" applyAlignment="0" applyProtection="0">
      <alignment horizontal="center" wrapText="1"/>
    </xf>
    <xf numFmtId="0" fontId="7" fillId="0" borderId="0"/>
    <xf numFmtId="0" fontId="13" fillId="0" borderId="0"/>
  </cellStyleXfs>
  <cellXfs count="21">
    <xf numFmtId="0" fontId="0" fillId="0" borderId="0" xfId="0"/>
    <xf numFmtId="0" fontId="3" fillId="0" borderId="0" xfId="0" applyFont="1" applyFill="1"/>
    <xf numFmtId="3" fontId="3" fillId="0" borderId="0" xfId="0" applyNumberFormat="1" applyFont="1" applyFill="1"/>
    <xf numFmtId="49" fontId="4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2" xfId="1" applyNumberFormat="1" applyFont="1" applyFill="1" applyBorder="1" applyAlignment="1" applyProtection="1">
      <alignment horizontal="center" wrapText="1"/>
      <protection locked="0" hidden="1"/>
    </xf>
    <xf numFmtId="49" fontId="6" fillId="0" borderId="2" xfId="1" applyNumberFormat="1" applyFont="1" applyFill="1" applyBorder="1" applyAlignment="1" applyProtection="1">
      <alignment horizontal="left" wrapText="1"/>
      <protection locked="0" hidden="1"/>
    </xf>
    <xf numFmtId="164" fontId="6" fillId="0" borderId="2" xfId="1" applyNumberFormat="1" applyFont="1" applyFill="1" applyBorder="1" applyAlignment="1" applyProtection="1">
      <alignment wrapText="1"/>
      <protection locked="0" hidden="1"/>
    </xf>
    <xf numFmtId="0" fontId="4" fillId="0" borderId="0" xfId="0" applyFont="1" applyFill="1"/>
    <xf numFmtId="0" fontId="8" fillId="0" borderId="0" xfId="1" applyFont="1" applyFill="1" applyAlignment="1"/>
    <xf numFmtId="0" fontId="9" fillId="0" borderId="0" xfId="0" applyFont="1" applyFill="1"/>
    <xf numFmtId="165" fontId="6" fillId="0" borderId="2" xfId="1" applyNumberFormat="1" applyFont="1" applyFill="1" applyBorder="1" applyAlignment="1" applyProtection="1">
      <alignment wrapText="1"/>
      <protection locked="0" hidden="1"/>
    </xf>
    <xf numFmtId="49" fontId="4" fillId="0" borderId="2" xfId="1" applyNumberFormat="1" applyFont="1" applyFill="1" applyBorder="1" applyAlignment="1" applyProtection="1">
      <alignment horizontal="left" wrapText="1"/>
      <protection locked="0" hidden="1"/>
    </xf>
    <xf numFmtId="49" fontId="4" fillId="0" borderId="2" xfId="1" applyNumberFormat="1" applyFont="1" applyFill="1" applyBorder="1" applyAlignment="1" applyProtection="1">
      <alignment horizontal="center" wrapText="1"/>
      <protection locked="0" hidden="1"/>
    </xf>
    <xf numFmtId="164" fontId="4" fillId="0" borderId="2" xfId="1" applyNumberFormat="1" applyFont="1" applyFill="1" applyBorder="1" applyAlignment="1" applyProtection="1">
      <alignment horizontal="right" wrapText="1"/>
      <protection locked="0" hidden="1"/>
    </xf>
    <xf numFmtId="164" fontId="4" fillId="0" borderId="2" xfId="0" applyNumberFormat="1" applyFont="1" applyFill="1" applyBorder="1" applyAlignment="1"/>
    <xf numFmtId="164" fontId="3" fillId="0" borderId="0" xfId="0" applyNumberFormat="1" applyFont="1" applyFill="1"/>
    <xf numFmtId="165" fontId="5" fillId="0" borderId="2" xfId="1" applyNumberFormat="1" applyFont="1" applyFill="1" applyBorder="1" applyAlignment="1" applyProtection="1">
      <alignment wrapText="1"/>
      <protection locked="0"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0" xfId="1" applyNumberFormat="1" applyFont="1" applyFill="1" applyBorder="1" applyAlignment="1" applyProtection="1">
      <alignment horizontal="center" vertical="top" wrapText="1"/>
      <protection locked="0" hidden="1"/>
    </xf>
    <xf numFmtId="49" fontId="4" fillId="0" borderId="1" xfId="1" applyNumberFormat="1" applyFont="1" applyFill="1" applyBorder="1" applyAlignment="1" applyProtection="1">
      <alignment horizontal="right" vertical="center" wrapText="1"/>
      <protection locked="0" hidden="1"/>
    </xf>
  </cellXfs>
  <cellStyles count="6">
    <cellStyle name="2" xfId="3"/>
    <cellStyle name="Обычный" xfId="0" builtinId="0"/>
    <cellStyle name="Обычный 2" xfId="4"/>
    <cellStyle name="Обычный 3" xfId="2"/>
    <cellStyle name="Обычный 4" xfId="5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115" zoomScaleNormal="115" zoomScaleSheetLayoutView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C28" sqref="C28"/>
    </sheetView>
  </sheetViews>
  <sheetFormatPr defaultColWidth="8.88671875" defaultRowHeight="15.6" x14ac:dyDescent="0.3"/>
  <cols>
    <col min="1" max="1" width="55.6640625" style="1" customWidth="1"/>
    <col min="2" max="2" width="16.6640625" style="1" customWidth="1"/>
    <col min="3" max="3" width="13.6640625" style="1" customWidth="1"/>
    <col min="4" max="5" width="16.109375" style="1" customWidth="1"/>
    <col min="6" max="6" width="15.5546875" style="1" customWidth="1"/>
    <col min="7" max="7" width="15.88671875" style="1" customWidth="1"/>
    <col min="8" max="10" width="8.88671875" style="1"/>
    <col min="11" max="11" width="16.6640625" style="1" customWidth="1"/>
    <col min="12" max="16384" width="8.88671875" style="1"/>
  </cols>
  <sheetData>
    <row r="1" spans="1:12" ht="31.5" customHeight="1" x14ac:dyDescent="0.3">
      <c r="A1" s="18" t="s">
        <v>53</v>
      </c>
      <c r="B1" s="18"/>
      <c r="C1" s="18"/>
      <c r="D1" s="18"/>
      <c r="E1" s="18"/>
      <c r="F1" s="18"/>
      <c r="G1" s="18"/>
    </row>
    <row r="2" spans="1:12" x14ac:dyDescent="0.3">
      <c r="A2" s="19"/>
      <c r="B2" s="19"/>
      <c r="C2" s="19"/>
      <c r="D2" s="19"/>
      <c r="E2" s="19"/>
      <c r="F2" s="19"/>
      <c r="G2" s="19"/>
    </row>
    <row r="3" spans="1:12" x14ac:dyDescent="0.3">
      <c r="A3" s="2"/>
      <c r="B3" s="2"/>
      <c r="C3" s="2"/>
      <c r="D3" s="2"/>
      <c r="E3" s="2"/>
      <c r="F3" s="2"/>
    </row>
    <row r="4" spans="1:12" x14ac:dyDescent="0.3">
      <c r="A4" s="20" t="s">
        <v>0</v>
      </c>
      <c r="B4" s="20"/>
      <c r="C4" s="20"/>
      <c r="D4" s="20"/>
      <c r="E4" s="20"/>
      <c r="F4" s="20"/>
      <c r="G4" s="20"/>
    </row>
    <row r="5" spans="1:12" ht="75.599999999999994" customHeight="1" x14ac:dyDescent="0.3">
      <c r="A5" s="3" t="s">
        <v>1</v>
      </c>
      <c r="B5" s="3" t="s">
        <v>10</v>
      </c>
      <c r="C5" s="3" t="s">
        <v>54</v>
      </c>
      <c r="D5" s="3" t="s">
        <v>57</v>
      </c>
      <c r="E5" s="3" t="s">
        <v>58</v>
      </c>
      <c r="F5" s="3" t="s">
        <v>56</v>
      </c>
      <c r="G5" s="3" t="s">
        <v>55</v>
      </c>
    </row>
    <row r="6" spans="1:12" x14ac:dyDescent="0.3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8</v>
      </c>
      <c r="G6" s="4" t="s">
        <v>9</v>
      </c>
    </row>
    <row r="7" spans="1:12" ht="28.2" customHeight="1" x14ac:dyDescent="0.35">
      <c r="A7" s="6" t="s">
        <v>7</v>
      </c>
      <c r="B7" s="5"/>
      <c r="C7" s="7">
        <f t="shared" ref="C7:E7" si="0">SUM(C8:C28)</f>
        <v>20668119</v>
      </c>
      <c r="D7" s="7">
        <f t="shared" si="0"/>
        <v>21319107</v>
      </c>
      <c r="E7" s="7">
        <f t="shared" si="0"/>
        <v>21506428</v>
      </c>
      <c r="F7" s="7">
        <f>SUM(F8:F28)</f>
        <v>20084828.944020003</v>
      </c>
      <c r="G7" s="11">
        <f>ROUND(C7/F7*100,1)</f>
        <v>102.9</v>
      </c>
      <c r="L7" s="16"/>
    </row>
    <row r="8" spans="1:12" x14ac:dyDescent="0.3">
      <c r="A8" s="12" t="s">
        <v>11</v>
      </c>
      <c r="B8" s="13" t="s">
        <v>32</v>
      </c>
      <c r="C8" s="14">
        <v>7492</v>
      </c>
      <c r="D8" s="14">
        <v>7492</v>
      </c>
      <c r="E8" s="14">
        <v>7492</v>
      </c>
      <c r="F8" s="14">
        <v>8000</v>
      </c>
      <c r="G8" s="17">
        <f t="shared" ref="G8:G28" si="1">ROUND(C8/F8*100,1)</f>
        <v>93.7</v>
      </c>
    </row>
    <row r="9" spans="1:12" ht="23.4" customHeight="1" x14ac:dyDescent="0.3">
      <c r="A9" s="12" t="s">
        <v>12</v>
      </c>
      <c r="B9" s="13" t="s">
        <v>33</v>
      </c>
      <c r="C9" s="14">
        <v>852392</v>
      </c>
      <c r="D9" s="14">
        <v>928203</v>
      </c>
      <c r="E9" s="14">
        <v>928203</v>
      </c>
      <c r="F9" s="14">
        <v>797083.12167999998</v>
      </c>
      <c r="G9" s="17">
        <f t="shared" si="1"/>
        <v>106.9</v>
      </c>
    </row>
    <row r="10" spans="1:12" x14ac:dyDescent="0.3">
      <c r="A10" s="12" t="s">
        <v>13</v>
      </c>
      <c r="B10" s="13" t="s">
        <v>34</v>
      </c>
      <c r="C10" s="14">
        <v>7933949</v>
      </c>
      <c r="D10" s="14">
        <v>7844943</v>
      </c>
      <c r="E10" s="14">
        <v>7860342</v>
      </c>
      <c r="F10" s="14">
        <f>7560969.50339-69738</f>
        <v>7491231.5033900002</v>
      </c>
      <c r="G10" s="17">
        <f t="shared" si="1"/>
        <v>105.9</v>
      </c>
    </row>
    <row r="11" spans="1:12" ht="37.950000000000003" customHeight="1" x14ac:dyDescent="0.3">
      <c r="A11" s="12" t="s">
        <v>14</v>
      </c>
      <c r="B11" s="13" t="s">
        <v>35</v>
      </c>
      <c r="C11" s="14">
        <v>295363</v>
      </c>
      <c r="D11" s="14">
        <v>301807</v>
      </c>
      <c r="E11" s="14">
        <v>301807</v>
      </c>
      <c r="F11" s="14">
        <v>265993.32988999999</v>
      </c>
      <c r="G11" s="17">
        <f t="shared" si="1"/>
        <v>111</v>
      </c>
    </row>
    <row r="12" spans="1:12" x14ac:dyDescent="0.3">
      <c r="A12" s="12" t="s">
        <v>15</v>
      </c>
      <c r="B12" s="13" t="s">
        <v>36</v>
      </c>
      <c r="C12" s="14">
        <f>1609228+100000</f>
        <v>1709228</v>
      </c>
      <c r="D12" s="14">
        <v>1403184</v>
      </c>
      <c r="E12" s="14">
        <v>1403184</v>
      </c>
      <c r="F12" s="14">
        <v>1871143.11861</v>
      </c>
      <c r="G12" s="17">
        <f t="shared" si="1"/>
        <v>91.3</v>
      </c>
    </row>
    <row r="13" spans="1:12" ht="31.2" x14ac:dyDescent="0.3">
      <c r="A13" s="12" t="s">
        <v>16</v>
      </c>
      <c r="B13" s="13" t="s">
        <v>37</v>
      </c>
      <c r="C13" s="14">
        <v>2264</v>
      </c>
      <c r="D13" s="14">
        <v>2264</v>
      </c>
      <c r="E13" s="14">
        <v>2264</v>
      </c>
      <c r="F13" s="14">
        <v>2597</v>
      </c>
      <c r="G13" s="17">
        <f t="shared" si="1"/>
        <v>87.2</v>
      </c>
    </row>
    <row r="14" spans="1:12" ht="31.2" x14ac:dyDescent="0.3">
      <c r="A14" s="12" t="s">
        <v>17</v>
      </c>
      <c r="B14" s="13" t="s">
        <v>38</v>
      </c>
      <c r="C14" s="14">
        <v>56731</v>
      </c>
      <c r="D14" s="14">
        <v>30848</v>
      </c>
      <c r="E14" s="14">
        <v>30848</v>
      </c>
      <c r="F14" s="14">
        <v>47482.440840000003</v>
      </c>
      <c r="G14" s="17">
        <f t="shared" si="1"/>
        <v>119.5</v>
      </c>
    </row>
    <row r="15" spans="1:12" ht="46.8" x14ac:dyDescent="0.3">
      <c r="A15" s="12" t="s">
        <v>18</v>
      </c>
      <c r="B15" s="13" t="s">
        <v>39</v>
      </c>
      <c r="C15" s="14">
        <v>375235</v>
      </c>
      <c r="D15" s="14">
        <v>359808</v>
      </c>
      <c r="E15" s="14">
        <v>314495</v>
      </c>
      <c r="F15" s="14">
        <v>507547.82024999999</v>
      </c>
      <c r="G15" s="17">
        <f t="shared" si="1"/>
        <v>73.900000000000006</v>
      </c>
    </row>
    <row r="16" spans="1:12" ht="26.4" customHeight="1" x14ac:dyDescent="0.3">
      <c r="A16" s="12" t="s">
        <v>19</v>
      </c>
      <c r="B16" s="13" t="s">
        <v>40</v>
      </c>
      <c r="C16" s="14">
        <v>125763</v>
      </c>
      <c r="D16" s="14">
        <v>135259</v>
      </c>
      <c r="E16" s="14">
        <v>135259</v>
      </c>
      <c r="F16" s="14">
        <v>197403</v>
      </c>
      <c r="G16" s="17">
        <f t="shared" si="1"/>
        <v>63.7</v>
      </c>
    </row>
    <row r="17" spans="1:7" ht="48.6" customHeight="1" x14ac:dyDescent="0.3">
      <c r="A17" s="12" t="s">
        <v>20</v>
      </c>
      <c r="B17" s="13" t="s">
        <v>41</v>
      </c>
      <c r="C17" s="14">
        <v>222622</v>
      </c>
      <c r="D17" s="14">
        <v>2106622</v>
      </c>
      <c r="E17" s="14">
        <v>2620719</v>
      </c>
      <c r="F17" s="14">
        <v>41434.860329999996</v>
      </c>
      <c r="G17" s="17">
        <f t="shared" si="1"/>
        <v>537.29999999999995</v>
      </c>
    </row>
    <row r="18" spans="1:7" x14ac:dyDescent="0.3">
      <c r="A18" s="12" t="s">
        <v>21</v>
      </c>
      <c r="B18" s="13" t="s">
        <v>42</v>
      </c>
      <c r="C18" s="14">
        <v>16381</v>
      </c>
      <c r="D18" s="14">
        <v>16381</v>
      </c>
      <c r="E18" s="14">
        <v>16381</v>
      </c>
      <c r="F18" s="14">
        <v>16381</v>
      </c>
      <c r="G18" s="17">
        <f t="shared" si="1"/>
        <v>100</v>
      </c>
    </row>
    <row r="19" spans="1:7" ht="31.2" x14ac:dyDescent="0.3">
      <c r="A19" s="12" t="s">
        <v>22</v>
      </c>
      <c r="B19" s="13" t="s">
        <v>43</v>
      </c>
      <c r="C19" s="14">
        <v>3045266</v>
      </c>
      <c r="D19" s="14">
        <v>2308741</v>
      </c>
      <c r="E19" s="14">
        <v>2308741</v>
      </c>
      <c r="F19" s="14">
        <v>2734285.6022399999</v>
      </c>
      <c r="G19" s="17">
        <f t="shared" si="1"/>
        <v>111.4</v>
      </c>
    </row>
    <row r="20" spans="1:7" ht="62.4" x14ac:dyDescent="0.3">
      <c r="A20" s="12" t="s">
        <v>23</v>
      </c>
      <c r="B20" s="13" t="s">
        <v>44</v>
      </c>
      <c r="C20" s="14">
        <v>190349</v>
      </c>
      <c r="D20" s="14">
        <v>196067</v>
      </c>
      <c r="E20" s="14">
        <v>196067</v>
      </c>
      <c r="F20" s="14">
        <v>227279.45199999999</v>
      </c>
      <c r="G20" s="17">
        <f t="shared" si="1"/>
        <v>83.8</v>
      </c>
    </row>
    <row r="21" spans="1:7" ht="31.95" customHeight="1" x14ac:dyDescent="0.3">
      <c r="A21" s="12" t="s">
        <v>24</v>
      </c>
      <c r="B21" s="13" t="s">
        <v>45</v>
      </c>
      <c r="C21" s="14">
        <v>1120460</v>
      </c>
      <c r="D21" s="14">
        <v>1115310</v>
      </c>
      <c r="E21" s="14">
        <v>1026416</v>
      </c>
      <c r="F21" s="14">
        <v>936953.01774000004</v>
      </c>
      <c r="G21" s="17">
        <f t="shared" si="1"/>
        <v>119.6</v>
      </c>
    </row>
    <row r="22" spans="1:7" ht="31.2" x14ac:dyDescent="0.3">
      <c r="A22" s="12" t="s">
        <v>25</v>
      </c>
      <c r="B22" s="13" t="s">
        <v>46</v>
      </c>
      <c r="C22" s="14">
        <v>359016</v>
      </c>
      <c r="D22" s="14">
        <v>331126</v>
      </c>
      <c r="E22" s="14">
        <v>331126</v>
      </c>
      <c r="F22" s="14">
        <v>296941.69873</v>
      </c>
      <c r="G22" s="17">
        <f t="shared" si="1"/>
        <v>120.9</v>
      </c>
    </row>
    <row r="23" spans="1:7" ht="31.2" x14ac:dyDescent="0.3">
      <c r="A23" s="12" t="s">
        <v>26</v>
      </c>
      <c r="B23" s="13" t="s">
        <v>47</v>
      </c>
      <c r="C23" s="14">
        <v>6200</v>
      </c>
      <c r="D23" s="14">
        <v>6200</v>
      </c>
      <c r="E23" s="14">
        <v>6200</v>
      </c>
      <c r="F23" s="14">
        <v>4412.2635599999994</v>
      </c>
      <c r="G23" s="17">
        <f t="shared" si="1"/>
        <v>140.5</v>
      </c>
    </row>
    <row r="24" spans="1:7" ht="31.2" x14ac:dyDescent="0.3">
      <c r="A24" s="12" t="s">
        <v>27</v>
      </c>
      <c r="B24" s="13" t="s">
        <v>48</v>
      </c>
      <c r="C24" s="14">
        <v>3294338</v>
      </c>
      <c r="D24" s="14">
        <v>2614418</v>
      </c>
      <c r="E24" s="14">
        <v>2163178</v>
      </c>
      <c r="F24" s="14">
        <v>2986512.6499899998</v>
      </c>
      <c r="G24" s="17">
        <f t="shared" si="1"/>
        <v>110.3</v>
      </c>
    </row>
    <row r="25" spans="1:7" ht="31.2" x14ac:dyDescent="0.3">
      <c r="A25" s="12" t="s">
        <v>28</v>
      </c>
      <c r="B25" s="13" t="s">
        <v>49</v>
      </c>
      <c r="C25" s="14">
        <v>414926</v>
      </c>
      <c r="D25" s="14">
        <v>626062</v>
      </c>
      <c r="E25" s="14">
        <v>50062</v>
      </c>
      <c r="F25" s="14">
        <v>1123954.0901400002</v>
      </c>
      <c r="G25" s="17">
        <f t="shared" si="1"/>
        <v>36.9</v>
      </c>
    </row>
    <row r="26" spans="1:7" ht="31.2" x14ac:dyDescent="0.3">
      <c r="A26" s="12" t="s">
        <v>29</v>
      </c>
      <c r="B26" s="13" t="s">
        <v>50</v>
      </c>
      <c r="C26" s="15">
        <v>0</v>
      </c>
      <c r="D26" s="15">
        <v>95896</v>
      </c>
      <c r="E26" s="15">
        <v>58688</v>
      </c>
      <c r="F26" s="15">
        <v>11900.450409999999</v>
      </c>
      <c r="G26" s="17">
        <f t="shared" si="1"/>
        <v>0</v>
      </c>
    </row>
    <row r="27" spans="1:7" ht="31.2" x14ac:dyDescent="0.3">
      <c r="A27" s="12" t="s">
        <v>30</v>
      </c>
      <c r="B27" s="13" t="s">
        <v>51</v>
      </c>
      <c r="C27" s="14">
        <v>82126</v>
      </c>
      <c r="D27" s="14">
        <v>82126</v>
      </c>
      <c r="E27" s="14">
        <v>82126</v>
      </c>
      <c r="F27" s="14">
        <v>100693.542</v>
      </c>
      <c r="G27" s="17">
        <f t="shared" si="1"/>
        <v>81.599999999999994</v>
      </c>
    </row>
    <row r="28" spans="1:7" x14ac:dyDescent="0.3">
      <c r="A28" s="12" t="s">
        <v>31</v>
      </c>
      <c r="B28" s="13" t="s">
        <v>52</v>
      </c>
      <c r="C28" s="14">
        <f>658018-100000</f>
        <v>558018</v>
      </c>
      <c r="D28" s="14">
        <v>806350</v>
      </c>
      <c r="E28" s="14">
        <v>1662830</v>
      </c>
      <c r="F28" s="14">
        <v>415598.98222000001</v>
      </c>
      <c r="G28" s="17">
        <f t="shared" si="1"/>
        <v>134.30000000000001</v>
      </c>
    </row>
    <row r="29" spans="1:7" x14ac:dyDescent="0.3">
      <c r="A29" s="8"/>
      <c r="B29" s="9"/>
      <c r="C29" s="9"/>
      <c r="D29" s="9"/>
      <c r="E29" s="9"/>
      <c r="F29" s="9"/>
      <c r="G29" s="9"/>
    </row>
    <row r="30" spans="1:7" x14ac:dyDescent="0.3">
      <c r="A30" s="8"/>
      <c r="B30" s="8"/>
      <c r="C30" s="8"/>
      <c r="D30" s="8"/>
      <c r="E30" s="8"/>
      <c r="F30" s="8"/>
      <c r="G30" s="10"/>
    </row>
    <row r="31" spans="1:7" x14ac:dyDescent="0.3">
      <c r="A31" s="10"/>
      <c r="B31" s="10"/>
      <c r="C31" s="10"/>
      <c r="D31" s="10"/>
      <c r="E31" s="10"/>
      <c r="F31" s="10"/>
      <c r="G31" s="10"/>
    </row>
    <row r="32" spans="1:7" x14ac:dyDescent="0.3">
      <c r="A32" s="10"/>
      <c r="B32" s="10"/>
      <c r="C32" s="10"/>
      <c r="D32" s="10"/>
      <c r="E32" s="10"/>
      <c r="F32" s="10"/>
      <c r="G32" s="10"/>
    </row>
    <row r="33" spans="1:7" x14ac:dyDescent="0.3">
      <c r="A33" s="10"/>
      <c r="B33" s="10"/>
      <c r="C33" s="10"/>
      <c r="D33" s="10"/>
      <c r="E33" s="10"/>
      <c r="F33" s="10"/>
      <c r="G33" s="10"/>
    </row>
  </sheetData>
  <mergeCells count="3">
    <mergeCell ref="A1:G1"/>
    <mergeCell ref="A2:G2"/>
    <mergeCell ref="A4:G4"/>
  </mergeCells>
  <pageMargins left="0.59055118110236227" right="0.11811023622047245" top="0.39370078740157483" bottom="0.19685039370078741" header="0.11811023622047245" footer="0.11811023622047245"/>
  <pageSetup paperSize="9" scale="63" fitToHeight="3" orientation="portrait" r:id="rId1"/>
  <headerFooter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ожидаем. на 31.12.2024</vt:lpstr>
      <vt:lpstr>'ожидаем. на 31.12.2024'!Заголовки_для_печати</vt:lpstr>
      <vt:lpstr>'ожидаем. на 31.12.2024'!Область_печати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2024-10-17T11:00:22Z</cp:lastPrinted>
  <dcterms:created xsi:type="dcterms:W3CDTF">2023-12-01T09:40:14Z</dcterms:created>
  <dcterms:modified xsi:type="dcterms:W3CDTF">2024-11-05T09:58:40Z</dcterms:modified>
</cp:coreProperties>
</file>