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ДОРОЖНЫЙ ФОНД 0409" sheetId="5" r:id="rId1"/>
  </sheets>
  <definedNames>
    <definedName name="_xlnm.Print_Area" localSheetId="0">'ДОРОЖНЫЙ ФОНД 0409'!$A$1:$T$146</definedName>
  </definedNames>
  <calcPr calcId="145621"/>
</workbook>
</file>

<file path=xl/calcChain.xml><?xml version="1.0" encoding="utf-8"?>
<calcChain xmlns="http://schemas.openxmlformats.org/spreadsheetml/2006/main">
  <c r="O9" i="5" l="1"/>
  <c r="O20" i="5" s="1"/>
  <c r="N9" i="5"/>
  <c r="N20" i="5" s="1"/>
  <c r="O79" i="5" l="1"/>
  <c r="K79" i="5"/>
  <c r="S67" i="5"/>
  <c r="R67" i="5"/>
  <c r="Q67" i="5"/>
  <c r="P67" i="5"/>
  <c r="L67" i="5"/>
  <c r="H67" i="5"/>
  <c r="S69" i="5"/>
  <c r="S70" i="5"/>
  <c r="R69" i="5"/>
  <c r="P69" i="5" s="1"/>
  <c r="R70" i="5"/>
  <c r="Q69" i="5"/>
  <c r="Q70" i="5"/>
  <c r="P70" i="5" l="1"/>
  <c r="L69" i="5" l="1"/>
  <c r="L70" i="5"/>
  <c r="H69" i="5"/>
  <c r="H70" i="5"/>
  <c r="S49" i="5"/>
  <c r="R49" i="5"/>
  <c r="Q49" i="5"/>
  <c r="L49" i="5"/>
  <c r="H49" i="5"/>
  <c r="P49" i="5" l="1"/>
  <c r="O63" i="5"/>
  <c r="N63" i="5"/>
  <c r="J63" i="5"/>
  <c r="H83" i="5" l="1"/>
  <c r="N79" i="5" l="1"/>
  <c r="M79" i="5"/>
  <c r="J79" i="5"/>
  <c r="I79" i="5"/>
  <c r="O84" i="5" l="1"/>
  <c r="K84" i="5"/>
  <c r="Q68" i="5" l="1"/>
  <c r="Q71" i="5"/>
  <c r="Q72" i="5"/>
  <c r="R68" i="5"/>
  <c r="R71" i="5"/>
  <c r="R72" i="5"/>
  <c r="S68" i="5"/>
  <c r="S71" i="5"/>
  <c r="S72" i="5"/>
  <c r="L72" i="5"/>
  <c r="H72" i="5"/>
  <c r="L71" i="5"/>
  <c r="H71" i="5"/>
  <c r="L68" i="5"/>
  <c r="H68" i="5"/>
  <c r="N84" i="5"/>
  <c r="M84" i="5"/>
  <c r="J84" i="5"/>
  <c r="I84" i="5"/>
  <c r="P72" i="5" l="1"/>
  <c r="P71" i="5"/>
  <c r="P68" i="5"/>
  <c r="M63" i="5" l="1"/>
  <c r="L63" i="5" l="1"/>
  <c r="S48" i="5" l="1"/>
  <c r="R48" i="5"/>
  <c r="Q48" i="5"/>
  <c r="S47" i="5"/>
  <c r="R47" i="5"/>
  <c r="Q47" i="5"/>
  <c r="L47" i="5"/>
  <c r="L48" i="5"/>
  <c r="H47" i="5"/>
  <c r="H48" i="5"/>
  <c r="P48" i="5" l="1"/>
  <c r="P47" i="5"/>
  <c r="S81" i="5" l="1"/>
  <c r="R81" i="5"/>
  <c r="Q81" i="5"/>
  <c r="Q82" i="5"/>
  <c r="Q84" i="5" l="1"/>
  <c r="P81" i="5"/>
  <c r="L81" i="5"/>
  <c r="H81" i="5"/>
  <c r="H82" i="5" l="1"/>
  <c r="L82" i="5"/>
  <c r="L83" i="5"/>
  <c r="S82" i="5"/>
  <c r="S84" i="5" s="1"/>
  <c r="S83" i="5"/>
  <c r="R82" i="5"/>
  <c r="R84" i="5" s="1"/>
  <c r="R83" i="5"/>
  <c r="Q83" i="5"/>
  <c r="S65" i="5"/>
  <c r="S66" i="5"/>
  <c r="R65" i="5"/>
  <c r="R66" i="5"/>
  <c r="Q65" i="5"/>
  <c r="Q66" i="5"/>
  <c r="L65" i="5"/>
  <c r="L66" i="5"/>
  <c r="H65" i="5"/>
  <c r="H66" i="5"/>
  <c r="H50" i="5"/>
  <c r="S50" i="5"/>
  <c r="R46" i="5"/>
  <c r="R50" i="5"/>
  <c r="Q46" i="5"/>
  <c r="Q50" i="5"/>
  <c r="L46" i="5"/>
  <c r="L50" i="5"/>
  <c r="T44" i="5"/>
  <c r="O44" i="5"/>
  <c r="N44" i="5"/>
  <c r="M44" i="5"/>
  <c r="K44" i="5"/>
  <c r="J44" i="5"/>
  <c r="I44" i="5"/>
  <c r="K34" i="5"/>
  <c r="J34" i="5"/>
  <c r="I34" i="5"/>
  <c r="M34" i="5"/>
  <c r="N34" i="5"/>
  <c r="O34" i="5"/>
  <c r="T34" i="5"/>
  <c r="H25" i="5"/>
  <c r="N86" i="5" l="1"/>
  <c r="Q79" i="5"/>
  <c r="R79" i="5"/>
  <c r="S79" i="5"/>
  <c r="P65" i="5"/>
  <c r="Q63" i="5"/>
  <c r="R63" i="5"/>
  <c r="H84" i="5"/>
  <c r="H79" i="5"/>
  <c r="P50" i="5"/>
  <c r="P82" i="5"/>
  <c r="P83" i="5"/>
  <c r="P66" i="5"/>
  <c r="L79" i="5"/>
  <c r="L84" i="5"/>
  <c r="H44" i="5"/>
  <c r="O86" i="5"/>
  <c r="I86" i="5"/>
  <c r="J86" i="5"/>
  <c r="M86" i="5"/>
  <c r="H34" i="5"/>
  <c r="L44" i="5"/>
  <c r="L34" i="5"/>
  <c r="S31" i="5"/>
  <c r="S32" i="5"/>
  <c r="S33" i="5"/>
  <c r="R31" i="5"/>
  <c r="R32" i="5"/>
  <c r="Q31" i="5"/>
  <c r="Q32" i="5"/>
  <c r="L31" i="5"/>
  <c r="H31" i="5"/>
  <c r="P79" i="5" l="1"/>
  <c r="L86" i="5"/>
  <c r="P84" i="5"/>
  <c r="P31" i="5"/>
  <c r="S35" i="5"/>
  <c r="S36" i="5"/>
  <c r="S37" i="5"/>
  <c r="S38" i="5"/>
  <c r="S39" i="5"/>
  <c r="S40" i="5"/>
  <c r="S41" i="5"/>
  <c r="S42" i="5"/>
  <c r="S43" i="5"/>
  <c r="R33" i="5"/>
  <c r="R35" i="5"/>
  <c r="R36" i="5"/>
  <c r="R37" i="5"/>
  <c r="R38" i="5"/>
  <c r="R39" i="5"/>
  <c r="R40" i="5"/>
  <c r="R41" i="5"/>
  <c r="R42" i="5"/>
  <c r="R43" i="5"/>
  <c r="Q33" i="5"/>
  <c r="Q35" i="5"/>
  <c r="Q36" i="5"/>
  <c r="Q37" i="5"/>
  <c r="Q38" i="5"/>
  <c r="Q39" i="5"/>
  <c r="Q40" i="5"/>
  <c r="Q41" i="5"/>
  <c r="Q42" i="5"/>
  <c r="Q43" i="5"/>
  <c r="L33" i="5"/>
  <c r="L35" i="5"/>
  <c r="L36" i="5"/>
  <c r="L37" i="5"/>
  <c r="L38" i="5"/>
  <c r="L39" i="5"/>
  <c r="L40" i="5"/>
  <c r="L41" i="5"/>
  <c r="L42" i="5"/>
  <c r="L43" i="5"/>
  <c r="H33" i="5"/>
  <c r="H35" i="5"/>
  <c r="H36" i="5"/>
  <c r="H37" i="5"/>
  <c r="H38" i="5"/>
  <c r="H39" i="5"/>
  <c r="H40" i="5"/>
  <c r="H41" i="5"/>
  <c r="H42" i="5"/>
  <c r="H43" i="5"/>
  <c r="H32" i="5"/>
  <c r="P38" i="5" l="1"/>
  <c r="P43" i="5"/>
  <c r="P41" i="5"/>
  <c r="P39" i="5"/>
  <c r="P37" i="5"/>
  <c r="P35" i="5"/>
  <c r="P42" i="5"/>
  <c r="P40" i="5"/>
  <c r="Q44" i="5"/>
  <c r="P33" i="5"/>
  <c r="S44" i="5"/>
  <c r="P36" i="5"/>
  <c r="R44" i="5"/>
  <c r="S26" i="5"/>
  <c r="S27" i="5"/>
  <c r="S28" i="5"/>
  <c r="S29" i="5"/>
  <c r="S30" i="5"/>
  <c r="R26" i="5"/>
  <c r="R27" i="5"/>
  <c r="R28" i="5"/>
  <c r="R29" i="5"/>
  <c r="R30" i="5"/>
  <c r="Q26" i="5"/>
  <c r="Q27" i="5"/>
  <c r="Q28" i="5"/>
  <c r="Q29" i="5"/>
  <c r="Q30" i="5"/>
  <c r="S25" i="5"/>
  <c r="R25" i="5"/>
  <c r="Q25" i="5"/>
  <c r="R34" i="5" l="1"/>
  <c r="R86" i="5" s="1"/>
  <c r="Q34" i="5"/>
  <c r="Q86" i="5" s="1"/>
  <c r="S34" i="5"/>
  <c r="P44" i="5"/>
  <c r="P29" i="5"/>
  <c r="P27" i="5"/>
  <c r="P32" i="5"/>
  <c r="P30" i="5"/>
  <c r="P28" i="5"/>
  <c r="P26" i="5"/>
  <c r="P25" i="5"/>
  <c r="P34" i="5" l="1"/>
  <c r="H29" i="5"/>
  <c r="H27" i="5"/>
  <c r="L32" i="5"/>
  <c r="L30" i="5"/>
  <c r="L29" i="5"/>
  <c r="L28" i="5"/>
  <c r="L27" i="5"/>
  <c r="L25" i="5"/>
  <c r="L26" i="5"/>
  <c r="H26" i="5"/>
  <c r="H28" i="5"/>
  <c r="H30" i="5"/>
  <c r="S46" i="5"/>
  <c r="P46" i="5" s="1"/>
  <c r="P63" i="5" s="1"/>
  <c r="H46" i="5"/>
  <c r="K63" i="5"/>
  <c r="K86" i="5" s="1"/>
  <c r="H86" i="5" s="1"/>
  <c r="S63" i="5" l="1"/>
  <c r="S86" i="5" s="1"/>
  <c r="P86" i="5" s="1"/>
  <c r="H63" i="5"/>
</calcChain>
</file>

<file path=xl/sharedStrings.xml><?xml version="1.0" encoding="utf-8"?>
<sst xmlns="http://schemas.openxmlformats.org/spreadsheetml/2006/main" count="204" uniqueCount="99">
  <si>
    <t>Вид расходов</t>
  </si>
  <si>
    <t>ВСЕГО:</t>
  </si>
  <si>
    <t>Строительство сети автомобильных дорог общего пользования и искусственных сооружений на них</t>
  </si>
  <si>
    <t>Реконструкция сети автомобильных дорог общего пользования местного значения</t>
  </si>
  <si>
    <t>Капитальный ремонт и ремонт сети автомобильных дорог общего пользования и искусственных сооружений на них</t>
  </si>
  <si>
    <t>Содержание сети автомобильных дорог общего пользования и искусственных сооружений на них</t>
  </si>
  <si>
    <t>Целевая статья</t>
  </si>
  <si>
    <t>Причины неисполнения</t>
  </si>
  <si>
    <t>федеральный бюджет</t>
  </si>
  <si>
    <t>областной бюджет</t>
  </si>
  <si>
    <t>местный бюджет</t>
  </si>
  <si>
    <t xml:space="preserve"> конс. бюджет субъекта </t>
  </si>
  <si>
    <t>Единица измерения: руб.</t>
  </si>
  <si>
    <t>П/П</t>
  </si>
  <si>
    <t>1.</t>
  </si>
  <si>
    <t>2.</t>
  </si>
  <si>
    <t>3.</t>
  </si>
  <si>
    <t>4.</t>
  </si>
  <si>
    <t>5.</t>
  </si>
  <si>
    <t>6.</t>
  </si>
  <si>
    <t>7.</t>
  </si>
  <si>
    <t>8.</t>
  </si>
  <si>
    <t>ДопКласс  (Код цели)</t>
  </si>
  <si>
    <t>ИТОГО:</t>
  </si>
  <si>
    <t>РзПр</t>
  </si>
  <si>
    <t>0409</t>
  </si>
  <si>
    <r>
      <t xml:space="preserve">Наименование объекта </t>
    </r>
    <r>
      <rPr>
        <i/>
        <sz val="11"/>
        <color theme="1"/>
        <rFont val="Times New Roman"/>
        <family val="1"/>
        <charset val="204"/>
      </rPr>
      <t>(в разрезе объектов по отраслям экономики)</t>
    </r>
  </si>
  <si>
    <t xml:space="preserve">Руководитель:  _________________________ </t>
  </si>
  <si>
    <t>I.</t>
  </si>
  <si>
    <t>II.</t>
  </si>
  <si>
    <t>III.</t>
  </si>
  <si>
    <t>IV.</t>
  </si>
  <si>
    <t>V.</t>
  </si>
  <si>
    <t>244</t>
  </si>
  <si>
    <t>22500</t>
  </si>
  <si>
    <t>225</t>
  </si>
  <si>
    <t>А.Д. Рощин</t>
  </si>
  <si>
    <t>Исполнитель:  Насветникова Г.М.</t>
  </si>
  <si>
    <t>0840681610</t>
  </si>
  <si>
    <t>Продажа электрической энергии (мощности), (освещение автомобильных дорог )</t>
  </si>
  <si>
    <t>Выполнить работы по зимнему содержанию автомобильных дорог общего пользования по сельским поселениям Красногорского района Брянской области (очистка дороги от снега плужными снегоочистителями, распределение пескосоляной смеси или фрикционных материалов)</t>
  </si>
  <si>
    <t>Выполнить работы по летнему содержанию автомобильных дорог общего пользования по сельским поселениям Красногорского района Брянской области (скашивание травы, валка деревьев)</t>
  </si>
  <si>
    <t>9.</t>
  </si>
  <si>
    <t>10.</t>
  </si>
  <si>
    <t>11.</t>
  </si>
  <si>
    <r>
      <t xml:space="preserve">………… </t>
    </r>
    <r>
      <rPr>
        <i/>
        <sz val="11"/>
        <rFont val="Times New Roman Cyr"/>
        <charset val="204"/>
      </rPr>
      <t>(прочие расходы)</t>
    </r>
  </si>
  <si>
    <t>Оплата за электроэнергию по фактическому потреблению</t>
  </si>
  <si>
    <t>12.</t>
  </si>
  <si>
    <t>Рег Класс</t>
  </si>
  <si>
    <t>Оплата за фактически выполненные работы  на основании актов выполненных работ</t>
  </si>
  <si>
    <r>
      <t xml:space="preserve">Информация об исполнении дорожного фонда за 2023 год муниципального образования  </t>
    </r>
    <r>
      <rPr>
        <i/>
        <u/>
        <sz val="14"/>
        <color theme="1"/>
        <rFont val="Calibri"/>
        <family val="2"/>
        <charset val="204"/>
        <scheme val="minor"/>
      </rPr>
      <t>КРАСНОГОРСКИЙ РАЙОН</t>
    </r>
  </si>
  <si>
    <t>План на  2023год</t>
  </si>
  <si>
    <t>Фактическое исполнение за 2023 год</t>
  </si>
  <si>
    <t>Остаток неиспользованных средств на 01.01.2024</t>
  </si>
  <si>
    <t>Выполнение работ по текущему ремонту автомобильной дороги по ул. Школьная в с. Колюды Красногорского района Брянской области</t>
  </si>
  <si>
    <t>Выполнение работ по текущему ремонту автомобильной дороги по  пер. Зеленый  в с. Верхличи  Красногорского района Брянской области</t>
  </si>
  <si>
    <t>Выполнение работ по текущему ремонту автомобильной дороги по  ул. Трудовая, Солнечная, Набережная в с. Летяхи Красногорского района Брянской области</t>
  </si>
  <si>
    <t>Выполнение работ по текущему ремонту автомобильной дороги по  ул. Казенная в д. Кибирщина Красногорского района Брянской области</t>
  </si>
  <si>
    <t>Выполнение работ по текущему ремонту автомобильной дороги  по ул. Зеленая в д. Макаричи Красногорского района Брянской области</t>
  </si>
  <si>
    <t xml:space="preserve">Услуги по монтажу и подключению светильников и фотореле наружного освещения, осуществление технологического присоединения энергопринимающих устройств </t>
  </si>
  <si>
    <t>Приобретение  косилки ротационной навесной КРН-2,1 Б (дорожная)</t>
  </si>
  <si>
    <t>13.</t>
  </si>
  <si>
    <t xml:space="preserve">Поставка электротоваров (светодиодные светильники и лампы, кронштейн универсальный, фотореле и др. электротовары) </t>
  </si>
  <si>
    <t>Приобретение дорожных знаков</t>
  </si>
  <si>
    <t>Приобретение автономных светофоров</t>
  </si>
  <si>
    <t>Устройство пешеходного перехода на автомобильной дороге по ул.Школьная в с. Перелазы Красногорского района Брянской области.</t>
  </si>
  <si>
    <t xml:space="preserve">Единица измерения: руб. </t>
  </si>
  <si>
    <t>Показатель</t>
  </si>
  <si>
    <t>на 01.01.2023 года</t>
  </si>
  <si>
    <t xml:space="preserve">Остаток средств дорожного фонда </t>
  </si>
  <si>
    <t xml:space="preserve">Наименование источников доходов </t>
  </si>
  <si>
    <t>КБК</t>
  </si>
  <si>
    <t>НАЛОГОВЫЕ И НЕНАЛОГОВЫЕ ДОХОДЫ</t>
  </si>
  <si>
    <t>000 1 00 00000 00 0000 000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</si>
  <si>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</si>
  <si>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</si>
  <si>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</si>
  <si>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</si>
  <si>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</si>
  <si>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</si>
  <si>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</si>
  <si>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</si>
  <si>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</si>
  <si>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</si>
  <si>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Всего доходы дорожного фонда:</t>
  </si>
  <si>
    <t>на 01.01.2024 года</t>
  </si>
  <si>
    <t>План на 2023 год</t>
  </si>
  <si>
    <t>Поступило в 2023 году</t>
  </si>
  <si>
    <t>182 1 03 00000 00 0000 000</t>
  </si>
  <si>
    <t>182 1 03 02000 01 0000 110</t>
  </si>
  <si>
    <t>182 1 03 02230 01 0000 110</t>
  </si>
  <si>
    <t>182 1 03 02231 01 0000 110</t>
  </si>
  <si>
    <t>182 1 03 02240 01 0000 110</t>
  </si>
  <si>
    <t>182 1 03 02244 01 0000 110</t>
  </si>
  <si>
    <t>182 1 03 02250 01 0000 110</t>
  </si>
  <si>
    <t>182 1 03 02251 01 0000 110</t>
  </si>
  <si>
    <t>182 1 03 02260 01 0000 110</t>
  </si>
  <si>
    <t>182 1 03 02261 01 0000 110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</si>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</sst>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Times New Roman Cyr"/>
      <charset val="204"/>
    </font>
    <font>
      <sz val="10"/>
      <color rgb="FFFF0000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1"/>
      <color theme="1"/>
      <name val="Times New Roman Cyr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Segoe UI"/>
      <family val="2"/>
    </font>
    <font>
      <b/>
      <i/>
      <sz val="11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color theme="1"/>
      <name val="Times New Roman Cyr"/>
      <charset val="204"/>
    </font>
    <font>
      <b/>
      <i/>
      <sz val="11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sz val="10"/>
      <color theme="1"/>
      <name val="Times New Roman Cyr"/>
      <charset val="204"/>
    </font>
    <font>
      <b/>
      <sz val="12"/>
      <color theme="1"/>
      <name val="Calibri"/>
      <family val="2"/>
      <scheme val="minor"/>
    </font>
    <font>
      <i/>
      <u/>
      <sz val="14"/>
      <color theme="1"/>
      <name val="Calibri"/>
      <family val="2"/>
      <charset val="204"/>
      <scheme val="minor"/>
    </font>
    <font>
      <sz val="14"/>
      <color theme="1"/>
      <name val="Times New Roman Cyr"/>
      <charset val="204"/>
    </font>
    <font>
      <sz val="14"/>
      <color rgb="FFFF0000"/>
      <name val="Times New Roman Cyr"/>
      <charset val="204"/>
    </font>
    <font>
      <sz val="11"/>
      <name val="Calibri"/>
      <family val="2"/>
      <scheme val="minor"/>
    </font>
    <font>
      <sz val="11"/>
      <name val="Times New Roman Cyr"/>
      <charset val="204"/>
    </font>
    <font>
      <b/>
      <sz val="11"/>
      <name val="Calibri"/>
      <family val="2"/>
      <charset val="204"/>
      <scheme val="minor"/>
    </font>
    <font>
      <sz val="10"/>
      <name val="Times New Roman Cyr"/>
      <charset val="204"/>
    </font>
    <font>
      <sz val="11"/>
      <name val="Times New Roman"/>
      <family val="1"/>
      <charset val="204"/>
    </font>
    <font>
      <i/>
      <sz val="11"/>
      <name val="Times New Roman Cyr"/>
      <charset val="204"/>
    </font>
    <font>
      <b/>
      <sz val="12"/>
      <name val="Calibri"/>
      <family val="2"/>
      <scheme val="minor"/>
    </font>
    <font>
      <b/>
      <sz val="12"/>
      <name val="Times New Roman Cyr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sz val="12"/>
      <name val="Segoe UI"/>
      <family val="2"/>
    </font>
    <font>
      <sz val="12"/>
      <name val="Times New Roman Cyr"/>
      <charset val="204"/>
    </font>
    <font>
      <b/>
      <sz val="16"/>
      <name val="Times New Roman Cyr"/>
      <charset val="204"/>
    </font>
    <font>
      <sz val="14"/>
      <name val="Times New Roman Cyr"/>
      <charset val="204"/>
    </font>
    <font>
      <sz val="12"/>
      <color indexed="8"/>
      <name val="Times New Roman Cyr"/>
      <charset val="204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4C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BFC5D2"/>
      </top>
      <bottom style="thin">
        <color rgb="FFBFC5D2"/>
      </bottom>
      <diagonal/>
    </border>
    <border>
      <left style="medium">
        <color indexed="64"/>
      </left>
      <right style="medium">
        <color indexed="64"/>
      </right>
      <top style="thin">
        <color rgb="FFBFC5D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BFC5D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rgb="FFBFC5D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</borders>
  <cellStyleXfs count="29">
    <xf numFmtId="0" fontId="0" fillId="0" borderId="0"/>
    <xf numFmtId="0" fontId="5" fillId="0" borderId="0">
      <alignment horizontal="center" wrapText="1"/>
    </xf>
    <xf numFmtId="0" fontId="5" fillId="0" borderId="0">
      <alignment horizontal="center"/>
    </xf>
    <xf numFmtId="0" fontId="6" fillId="0" borderId="0">
      <alignment horizontal="right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6" fillId="0" borderId="20">
      <alignment horizontal="center" vertical="center" wrapText="1"/>
    </xf>
    <xf numFmtId="0" fontId="41" fillId="0" borderId="54">
      <alignment horizontal="left" wrapText="1" indent="2"/>
    </xf>
  </cellStyleXfs>
  <cellXfs count="213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4" fontId="3" fillId="2" borderId="13" xfId="0" applyNumberFormat="1" applyFont="1" applyFill="1" applyBorder="1" applyAlignment="1">
      <alignment wrapText="1"/>
    </xf>
    <xf numFmtId="4" fontId="3" fillId="2" borderId="6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0" fontId="0" fillId="2" borderId="0" xfId="0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3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6" xfId="0" applyFont="1" applyFill="1" applyBorder="1"/>
    <xf numFmtId="0" fontId="2" fillId="2" borderId="22" xfId="0" applyFont="1" applyFill="1" applyBorder="1" applyAlignment="1">
      <alignment wrapText="1"/>
    </xf>
    <xf numFmtId="0" fontId="2" fillId="2" borderId="13" xfId="0" applyFont="1" applyFill="1" applyBorder="1" applyAlignment="1">
      <alignment wrapText="1"/>
    </xf>
    <xf numFmtId="4" fontId="3" fillId="2" borderId="22" xfId="0" applyNumberFormat="1" applyFont="1" applyFill="1" applyBorder="1" applyAlignment="1">
      <alignment wrapText="1"/>
    </xf>
    <xf numFmtId="0" fontId="7" fillId="2" borderId="9" xfId="0" applyFont="1" applyFill="1" applyBorder="1" applyAlignment="1">
      <alignment horizont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4" fontId="2" fillId="2" borderId="12" xfId="0" applyNumberFormat="1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/>
    <xf numFmtId="0" fontId="2" fillId="2" borderId="4" xfId="0" applyFont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2" fillId="3" borderId="35" xfId="0" applyFont="1" applyFill="1" applyBorder="1" applyAlignment="1">
      <alignment wrapText="1"/>
    </xf>
    <xf numFmtId="4" fontId="2" fillId="3" borderId="36" xfId="0" applyNumberFormat="1" applyFont="1" applyFill="1" applyBorder="1" applyAlignment="1">
      <alignment wrapText="1"/>
    </xf>
    <xf numFmtId="0" fontId="2" fillId="2" borderId="19" xfId="0" applyFont="1" applyFill="1" applyBorder="1" applyAlignment="1">
      <alignment wrapText="1"/>
    </xf>
    <xf numFmtId="0" fontId="2" fillId="2" borderId="3" xfId="0" applyFont="1" applyFill="1" applyBorder="1"/>
    <xf numFmtId="0" fontId="2" fillId="3" borderId="34" xfId="0" applyFont="1" applyFill="1" applyBorder="1" applyAlignment="1">
      <alignment wrapText="1"/>
    </xf>
    <xf numFmtId="0" fontId="11" fillId="4" borderId="41" xfId="0" applyFont="1" applyFill="1" applyBorder="1" applyAlignment="1">
      <alignment horizontal="left" vertical="top" wrapText="1"/>
    </xf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11" fillId="4" borderId="45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3" borderId="37" xfId="0" applyFont="1" applyFill="1" applyBorder="1" applyAlignment="1">
      <alignment wrapText="1"/>
    </xf>
    <xf numFmtId="0" fontId="0" fillId="0" borderId="46" xfId="0" applyBorder="1"/>
    <xf numFmtId="0" fontId="0" fillId="0" borderId="8" xfId="0" applyBorder="1"/>
    <xf numFmtId="0" fontId="12" fillId="0" borderId="12" xfId="0" applyFont="1" applyBorder="1" applyAlignment="1">
      <alignment horizontal="center" wrapText="1"/>
    </xf>
    <xf numFmtId="0" fontId="12" fillId="0" borderId="22" xfId="0" applyFont="1" applyBorder="1" applyAlignment="1">
      <alignment horizontal="center" wrapText="1"/>
    </xf>
    <xf numFmtId="0" fontId="13" fillId="0" borderId="22" xfId="6" applyFont="1" applyBorder="1" applyAlignment="1">
      <alignment horizontal="center" wrapText="1"/>
    </xf>
    <xf numFmtId="0" fontId="13" fillId="0" borderId="22" xfId="7" applyFont="1" applyBorder="1" applyAlignment="1">
      <alignment horizontal="center" wrapText="1"/>
    </xf>
    <xf numFmtId="0" fontId="13" fillId="0" borderId="22" xfId="8" applyFont="1" applyBorder="1" applyAlignment="1">
      <alignment horizontal="center" wrapText="1"/>
    </xf>
    <xf numFmtId="0" fontId="13" fillId="0" borderId="22" xfId="10" applyFont="1" applyBorder="1" applyAlignment="1">
      <alignment horizontal="center" wrapText="1"/>
    </xf>
    <xf numFmtId="0" fontId="13" fillId="0" borderId="13" xfId="11" applyFont="1" applyBorder="1" applyAlignment="1">
      <alignment horizontal="center" wrapText="1"/>
    </xf>
    <xf numFmtId="0" fontId="14" fillId="2" borderId="12" xfId="0" applyFont="1" applyFill="1" applyBorder="1" applyAlignment="1">
      <alignment horizontal="center" wrapText="1"/>
    </xf>
    <xf numFmtId="0" fontId="14" fillId="2" borderId="22" xfId="0" applyFont="1" applyFill="1" applyBorder="1" applyAlignment="1">
      <alignment horizontal="center" wrapText="1"/>
    </xf>
    <xf numFmtId="0" fontId="14" fillId="2" borderId="13" xfId="0" applyFont="1" applyFill="1" applyBorder="1" applyAlignment="1">
      <alignment horizontal="center" wrapText="1"/>
    </xf>
    <xf numFmtId="0" fontId="15" fillId="0" borderId="46" xfId="0" applyFont="1" applyBorder="1" applyAlignment="1">
      <alignment horizontal="center" wrapText="1"/>
    </xf>
    <xf numFmtId="0" fontId="17" fillId="2" borderId="1" xfId="0" applyFont="1" applyFill="1" applyBorder="1"/>
    <xf numFmtId="49" fontId="11" fillId="4" borderId="41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wrapText="1"/>
    </xf>
    <xf numFmtId="4" fontId="2" fillId="2" borderId="0" xfId="0" applyNumberFormat="1" applyFont="1" applyFill="1" applyBorder="1" applyAlignment="1">
      <alignment wrapText="1"/>
    </xf>
    <xf numFmtId="4" fontId="3" fillId="2" borderId="0" xfId="0" applyNumberFormat="1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top" wrapText="1"/>
    </xf>
    <xf numFmtId="0" fontId="18" fillId="2" borderId="0" xfId="0" applyFont="1" applyFill="1"/>
    <xf numFmtId="0" fontId="0" fillId="0" borderId="33" xfId="0" applyBorder="1" applyAlignment="1">
      <alignment horizontal="center" vertical="center"/>
    </xf>
    <xf numFmtId="0" fontId="2" fillId="2" borderId="18" xfId="0" applyFont="1" applyFill="1" applyBorder="1" applyAlignment="1">
      <alignment wrapText="1"/>
    </xf>
    <xf numFmtId="49" fontId="11" fillId="4" borderId="45" xfId="0" applyNumberFormat="1" applyFont="1" applyFill="1" applyBorder="1" applyAlignment="1">
      <alignment horizontal="left" vertical="top" wrapText="1"/>
    </xf>
    <xf numFmtId="49" fontId="11" fillId="4" borderId="1" xfId="0" applyNumberFormat="1" applyFont="1" applyFill="1" applyBorder="1" applyAlignment="1">
      <alignment horizontal="left" vertical="top" wrapText="1"/>
    </xf>
    <xf numFmtId="4" fontId="20" fillId="2" borderId="12" xfId="0" applyNumberFormat="1" applyFont="1" applyFill="1" applyBorder="1" applyAlignment="1">
      <alignment wrapText="1"/>
    </xf>
    <xf numFmtId="4" fontId="21" fillId="2" borderId="22" xfId="0" applyNumberFormat="1" applyFont="1" applyFill="1" applyBorder="1" applyAlignment="1">
      <alignment wrapText="1"/>
    </xf>
    <xf numFmtId="4" fontId="21" fillId="2" borderId="13" xfId="0" applyNumberFormat="1" applyFont="1" applyFill="1" applyBorder="1" applyAlignment="1">
      <alignment wrapText="1"/>
    </xf>
    <xf numFmtId="0" fontId="0" fillId="2" borderId="0" xfId="0" applyFill="1" applyBorder="1" applyAlignment="1">
      <alignment horizontal="left"/>
    </xf>
    <xf numFmtId="0" fontId="22" fillId="0" borderId="5" xfId="0" applyFont="1" applyBorder="1" applyAlignment="1">
      <alignment horizontal="center" vertical="center"/>
    </xf>
    <xf numFmtId="0" fontId="22" fillId="0" borderId="8" xfId="0" applyFont="1" applyBorder="1"/>
    <xf numFmtId="0" fontId="22" fillId="0" borderId="50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30" xfId="0" applyFont="1" applyBorder="1"/>
    <xf numFmtId="0" fontId="23" fillId="3" borderId="34" xfId="0" applyFont="1" applyFill="1" applyBorder="1" applyAlignment="1">
      <alignment wrapText="1"/>
    </xf>
    <xf numFmtId="0" fontId="23" fillId="3" borderId="35" xfId="0" applyFont="1" applyFill="1" applyBorder="1" applyAlignment="1">
      <alignment wrapText="1"/>
    </xf>
    <xf numFmtId="0" fontId="23" fillId="3" borderId="37" xfId="0" applyFont="1" applyFill="1" applyBorder="1" applyAlignment="1">
      <alignment wrapText="1"/>
    </xf>
    <xf numFmtId="4" fontId="23" fillId="3" borderId="36" xfId="0" applyNumberFormat="1" applyFont="1" applyFill="1" applyBorder="1" applyAlignment="1">
      <alignment wrapText="1"/>
    </xf>
    <xf numFmtId="0" fontId="22" fillId="0" borderId="46" xfId="0" applyFont="1" applyBorder="1"/>
    <xf numFmtId="0" fontId="26" fillId="0" borderId="8" xfId="0" applyFont="1" applyBorder="1" applyAlignment="1">
      <alignment wrapText="1"/>
    </xf>
    <xf numFmtId="0" fontId="29" fillId="5" borderId="34" xfId="0" applyFont="1" applyFill="1" applyBorder="1" applyAlignment="1">
      <alignment wrapText="1"/>
    </xf>
    <xf numFmtId="0" fontId="29" fillId="5" borderId="35" xfId="0" applyFont="1" applyFill="1" applyBorder="1" applyAlignment="1">
      <alignment wrapText="1"/>
    </xf>
    <xf numFmtId="0" fontId="29" fillId="5" borderId="37" xfId="0" applyFont="1" applyFill="1" applyBorder="1" applyAlignment="1">
      <alignment wrapText="1"/>
    </xf>
    <xf numFmtId="4" fontId="30" fillId="5" borderId="36" xfId="0" applyNumberFormat="1" applyFont="1" applyFill="1" applyBorder="1" applyAlignment="1">
      <alignment wrapText="1"/>
    </xf>
    <xf numFmtId="4" fontId="29" fillId="5" borderId="36" xfId="0" applyNumberFormat="1" applyFont="1" applyFill="1" applyBorder="1" applyAlignment="1">
      <alignment wrapText="1"/>
    </xf>
    <xf numFmtId="0" fontId="28" fillId="5" borderId="23" xfId="0" applyFont="1" applyFill="1" applyBorder="1"/>
    <xf numFmtId="0" fontId="31" fillId="0" borderId="8" xfId="0" applyFont="1" applyBorder="1" applyAlignment="1">
      <alignment wrapText="1"/>
    </xf>
    <xf numFmtId="0" fontId="32" fillId="4" borderId="41" xfId="0" applyFont="1" applyFill="1" applyBorder="1" applyAlignment="1">
      <alignment horizontal="left" wrapText="1"/>
    </xf>
    <xf numFmtId="4" fontId="34" fillId="2" borderId="12" xfId="0" applyNumberFormat="1" applyFont="1" applyFill="1" applyBorder="1" applyAlignment="1">
      <alignment wrapText="1"/>
    </xf>
    <xf numFmtId="4" fontId="34" fillId="2" borderId="1" xfId="0" applyNumberFormat="1" applyFont="1" applyFill="1" applyBorder="1" applyAlignment="1">
      <alignment wrapText="1"/>
    </xf>
    <xf numFmtId="4" fontId="34" fillId="6" borderId="6" xfId="0" applyNumberFormat="1" applyFont="1" applyFill="1" applyBorder="1" applyAlignment="1">
      <alignment wrapText="1"/>
    </xf>
    <xf numFmtId="4" fontId="34" fillId="2" borderId="22" xfId="0" applyNumberFormat="1" applyFont="1" applyFill="1" applyBorder="1" applyAlignment="1">
      <alignment wrapText="1"/>
    </xf>
    <xf numFmtId="4" fontId="34" fillId="2" borderId="13" xfId="0" applyNumberFormat="1" applyFont="1" applyFill="1" applyBorder="1" applyAlignment="1">
      <alignment wrapText="1"/>
    </xf>
    <xf numFmtId="4" fontId="34" fillId="2" borderId="6" xfId="0" applyNumberFormat="1" applyFont="1" applyFill="1" applyBorder="1" applyAlignment="1">
      <alignment wrapText="1"/>
    </xf>
    <xf numFmtId="4" fontId="34" fillId="2" borderId="21" xfId="0" applyNumberFormat="1" applyFont="1" applyFill="1" applyBorder="1" applyAlignment="1">
      <alignment wrapText="1"/>
    </xf>
    <xf numFmtId="4" fontId="34" fillId="3" borderId="36" xfId="0" applyNumberFormat="1" applyFont="1" applyFill="1" applyBorder="1" applyAlignment="1">
      <alignment wrapText="1"/>
    </xf>
    <xf numFmtId="0" fontId="35" fillId="2" borderId="3" xfId="0" applyFont="1" applyFill="1" applyBorder="1" applyAlignment="1">
      <alignment horizontal="left" wrapText="1"/>
    </xf>
    <xf numFmtId="0" fontId="35" fillId="2" borderId="1" xfId="0" applyFont="1" applyFill="1" applyBorder="1" applyAlignment="1">
      <alignment horizontal="left" wrapText="1"/>
    </xf>
    <xf numFmtId="0" fontId="35" fillId="2" borderId="6" xfId="0" applyFont="1" applyFill="1" applyBorder="1" applyAlignment="1">
      <alignment horizontal="left" wrapText="1"/>
    </xf>
    <xf numFmtId="0" fontId="35" fillId="3" borderId="34" xfId="0" applyFont="1" applyFill="1" applyBorder="1" applyAlignment="1">
      <alignment wrapText="1"/>
    </xf>
    <xf numFmtId="0" fontId="35" fillId="3" borderId="35" xfId="0" applyFont="1" applyFill="1" applyBorder="1" applyAlignment="1">
      <alignment wrapText="1"/>
    </xf>
    <xf numFmtId="0" fontId="35" fillId="3" borderId="37" xfId="0" applyFont="1" applyFill="1" applyBorder="1" applyAlignment="1">
      <alignment wrapText="1"/>
    </xf>
    <xf numFmtId="0" fontId="35" fillId="2" borderId="18" xfId="0" applyFont="1" applyFill="1" applyBorder="1" applyAlignment="1">
      <alignment wrapText="1"/>
    </xf>
    <xf numFmtId="0" fontId="35" fillId="2" borderId="22" xfId="0" applyFont="1" applyFill="1" applyBorder="1" applyAlignment="1">
      <alignment wrapText="1"/>
    </xf>
    <xf numFmtId="0" fontId="35" fillId="2" borderId="13" xfId="0" applyFont="1" applyFill="1" applyBorder="1" applyAlignment="1">
      <alignment wrapText="1"/>
    </xf>
    <xf numFmtId="49" fontId="35" fillId="6" borderId="3" xfId="0" applyNumberFormat="1" applyFont="1" applyFill="1" applyBorder="1" applyAlignment="1">
      <alignment horizontal="left" wrapText="1"/>
    </xf>
    <xf numFmtId="0" fontId="35" fillId="6" borderId="1" xfId="0" applyFont="1" applyFill="1" applyBorder="1" applyAlignment="1">
      <alignment horizontal="left" wrapText="1"/>
    </xf>
    <xf numFmtId="0" fontId="35" fillId="6" borderId="6" xfId="0" applyFont="1" applyFill="1" applyBorder="1" applyAlignment="1">
      <alignment horizontal="left" wrapText="1"/>
    </xf>
    <xf numFmtId="0" fontId="33" fillId="2" borderId="4" xfId="0" applyFont="1" applyFill="1" applyBorder="1" applyAlignment="1">
      <alignment wrapText="1"/>
    </xf>
    <xf numFmtId="0" fontId="33" fillId="2" borderId="31" xfId="0" applyFont="1" applyFill="1" applyBorder="1" applyAlignment="1">
      <alignment wrapText="1"/>
    </xf>
    <xf numFmtId="0" fontId="22" fillId="0" borderId="50" xfId="0" applyFont="1" applyBorder="1" applyAlignment="1">
      <alignment horizontal="center" vertical="center"/>
    </xf>
    <xf numFmtId="0" fontId="32" fillId="2" borderId="41" xfId="0" applyFont="1" applyFill="1" applyBorder="1" applyAlignment="1">
      <alignment horizontal="left" wrapText="1"/>
    </xf>
    <xf numFmtId="0" fontId="32" fillId="2" borderId="42" xfId="0" applyFont="1" applyFill="1" applyBorder="1" applyAlignment="1">
      <alignment horizontal="left" wrapText="1"/>
    </xf>
    <xf numFmtId="0" fontId="33" fillId="2" borderId="1" xfId="0" applyFont="1" applyFill="1" applyBorder="1" applyAlignment="1">
      <alignment wrapText="1"/>
    </xf>
    <xf numFmtId="0" fontId="32" fillId="2" borderId="51" xfId="0" applyFont="1" applyFill="1" applyBorder="1" applyAlignment="1">
      <alignment horizontal="left" wrapText="1"/>
    </xf>
    <xf numFmtId="49" fontId="35" fillId="2" borderId="3" xfId="0" applyNumberFormat="1" applyFont="1" applyFill="1" applyBorder="1" applyAlignment="1">
      <alignment horizontal="left" wrapText="1"/>
    </xf>
    <xf numFmtId="49" fontId="35" fillId="2" borderId="1" xfId="0" applyNumberFormat="1" applyFont="1" applyFill="1" applyBorder="1" applyAlignment="1">
      <alignment horizontal="left" wrapText="1"/>
    </xf>
    <xf numFmtId="49" fontId="35" fillId="2" borderId="6" xfId="0" applyNumberFormat="1" applyFont="1" applyFill="1" applyBorder="1" applyAlignment="1">
      <alignment horizontal="left" wrapText="1"/>
    </xf>
    <xf numFmtId="0" fontId="36" fillId="2" borderId="1" xfId="0" applyFont="1" applyFill="1" applyBorder="1" applyAlignment="1">
      <alignment wrapText="1"/>
    </xf>
    <xf numFmtId="0" fontId="36" fillId="2" borderId="2" xfId="0" applyFont="1" applyFill="1" applyBorder="1" applyAlignment="1">
      <alignment wrapText="1"/>
    </xf>
    <xf numFmtId="4" fontId="34" fillId="2" borderId="32" xfId="0" applyNumberFormat="1" applyFont="1" applyFill="1" applyBorder="1" applyAlignment="1">
      <alignment wrapText="1"/>
    </xf>
    <xf numFmtId="0" fontId="35" fillId="2" borderId="22" xfId="0" applyFont="1" applyFill="1" applyBorder="1" applyAlignment="1">
      <alignment horizontal="left" wrapText="1"/>
    </xf>
    <xf numFmtId="0" fontId="35" fillId="2" borderId="13" xfId="0" applyFont="1" applyFill="1" applyBorder="1" applyAlignment="1">
      <alignment horizontal="left" wrapText="1"/>
    </xf>
    <xf numFmtId="0" fontId="36" fillId="2" borderId="4" xfId="0" applyFont="1" applyFill="1" applyBorder="1" applyAlignment="1">
      <alignment wrapText="1"/>
    </xf>
    <xf numFmtId="0" fontId="16" fillId="2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7" fillId="2" borderId="4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17" fillId="2" borderId="44" xfId="0" applyFont="1" applyFill="1" applyBorder="1" applyAlignment="1">
      <alignment wrapText="1"/>
    </xf>
    <xf numFmtId="0" fontId="0" fillId="0" borderId="48" xfId="0" applyBorder="1" applyAlignment="1">
      <alignment wrapText="1"/>
    </xf>
    <xf numFmtId="0" fontId="0" fillId="0" borderId="0" xfId="0" applyBorder="1" applyAlignment="1"/>
    <xf numFmtId="0" fontId="0" fillId="0" borderId="0" xfId="0" applyAlignment="1"/>
    <xf numFmtId="0" fontId="24" fillId="3" borderId="52" xfId="0" applyFont="1" applyFill="1" applyBorder="1" applyAlignment="1">
      <alignment horizontal="center" vertical="center"/>
    </xf>
    <xf numFmtId="0" fontId="24" fillId="3" borderId="29" xfId="0" applyFont="1" applyFill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24" fillId="3" borderId="14" xfId="0" applyFont="1" applyFill="1" applyBorder="1" applyAlignment="1">
      <alignment horizontal="center" vertical="center"/>
    </xf>
    <xf numFmtId="0" fontId="24" fillId="3" borderId="15" xfId="0" applyFont="1" applyFill="1" applyBorder="1" applyAlignment="1">
      <alignment horizontal="center" vertical="center"/>
    </xf>
    <xf numFmtId="0" fontId="22" fillId="2" borderId="28" xfId="0" applyFont="1" applyFill="1" applyBorder="1" applyAlignment="1">
      <alignment horizontal="center" vertical="center"/>
    </xf>
    <xf numFmtId="0" fontId="22" fillId="0" borderId="17" xfId="0" applyFont="1" applyBorder="1" applyAlignment="1"/>
    <xf numFmtId="0" fontId="22" fillId="0" borderId="7" xfId="0" applyFont="1" applyBorder="1" applyAlignment="1"/>
    <xf numFmtId="0" fontId="28" fillId="5" borderId="14" xfId="0" applyFont="1" applyFill="1" applyBorder="1" applyAlignment="1">
      <alignment horizontal="center" vertical="center"/>
    </xf>
    <xf numFmtId="0" fontId="28" fillId="5" borderId="15" xfId="0" applyFont="1" applyFill="1" applyBorder="1" applyAlignment="1"/>
    <xf numFmtId="0" fontId="28" fillId="5" borderId="16" xfId="0" applyFont="1" applyFill="1" applyBorder="1" applyAlignment="1"/>
    <xf numFmtId="0" fontId="17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5" fillId="2" borderId="1" xfId="0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33" fillId="2" borderId="32" xfId="0" applyFont="1" applyFill="1" applyBorder="1" applyAlignment="1">
      <alignment horizontal="left" wrapText="1"/>
    </xf>
    <xf numFmtId="0" fontId="33" fillId="2" borderId="49" xfId="0" applyFont="1" applyFill="1" applyBorder="1" applyAlignment="1">
      <alignment horizontal="left" wrapText="1"/>
    </xf>
    <xf numFmtId="0" fontId="22" fillId="0" borderId="50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0" fillId="0" borderId="29" xfId="0" applyBorder="1" applyAlignment="1">
      <alignment horizontal="right" wrapText="1"/>
    </xf>
    <xf numFmtId="0" fontId="0" fillId="0" borderId="29" xfId="0" applyBorder="1" applyAlignment="1"/>
    <xf numFmtId="0" fontId="33" fillId="2" borderId="13" xfId="0" applyFont="1" applyFill="1" applyBorder="1" applyAlignment="1">
      <alignment horizontal="left" wrapText="1"/>
    </xf>
    <xf numFmtId="0" fontId="22" fillId="0" borderId="12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33" fillId="2" borderId="21" xfId="0" applyFont="1" applyFill="1" applyBorder="1" applyAlignment="1">
      <alignment horizontal="left" wrapText="1"/>
    </xf>
    <xf numFmtId="0" fontId="33" fillId="2" borderId="22" xfId="0" applyFont="1" applyFill="1" applyBorder="1" applyAlignment="1">
      <alignment horizontal="left" wrapText="1"/>
    </xf>
    <xf numFmtId="0" fontId="16" fillId="2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2" borderId="17" xfId="0" applyFont="1" applyFill="1" applyBorder="1" applyAlignment="1">
      <alignment horizontal="center" vertical="center" wrapText="1"/>
    </xf>
    <xf numFmtId="0" fontId="9" fillId="0" borderId="29" xfId="0" applyFont="1" applyBorder="1" applyAlignment="1">
      <alignment wrapText="1"/>
    </xf>
    <xf numFmtId="0" fontId="8" fillId="0" borderId="25" xfId="0" applyFont="1" applyBorder="1" applyAlignment="1">
      <alignment wrapText="1"/>
    </xf>
    <xf numFmtId="0" fontId="8" fillId="0" borderId="26" xfId="0" applyFont="1" applyBorder="1" applyAlignment="1">
      <alignment wrapText="1"/>
    </xf>
    <xf numFmtId="0" fontId="10" fillId="0" borderId="26" xfId="11" applyNumberFormat="1" applyFont="1" applyBorder="1" applyAlignment="1" applyProtection="1">
      <alignment horizontal="center" vertical="center" wrapText="1"/>
    </xf>
    <xf numFmtId="0" fontId="10" fillId="0" borderId="10" xfId="11" applyFont="1" applyBorder="1" applyAlignment="1">
      <alignment horizontal="center" vertical="center" wrapText="1"/>
    </xf>
    <xf numFmtId="0" fontId="10" fillId="0" borderId="40" xfId="6" applyNumberFormat="1" applyFont="1" applyBorder="1" applyAlignment="1" applyProtection="1">
      <alignment horizontal="center" vertical="center" wrapText="1"/>
    </xf>
    <xf numFmtId="0" fontId="10" fillId="0" borderId="11" xfId="6" applyFont="1" applyBorder="1" applyAlignment="1">
      <alignment horizontal="center" vertical="center" wrapText="1"/>
    </xf>
    <xf numFmtId="0" fontId="10" fillId="0" borderId="38" xfId="7" applyNumberFormat="1" applyFont="1" applyBorder="1" applyAlignment="1" applyProtection="1">
      <alignment horizontal="center" vertical="center" wrapText="1"/>
    </xf>
    <xf numFmtId="0" fontId="10" fillId="0" borderId="39" xfId="7" applyFont="1" applyBorder="1" applyAlignment="1">
      <alignment horizontal="center" vertical="center" wrapText="1"/>
    </xf>
    <xf numFmtId="0" fontId="10" fillId="0" borderId="25" xfId="8" applyNumberFormat="1" applyFont="1" applyBorder="1" applyAlignment="1" applyProtection="1">
      <alignment horizontal="center" vertical="center" wrapText="1"/>
    </xf>
    <xf numFmtId="0" fontId="10" fillId="0" borderId="27" xfId="8" applyFont="1" applyBorder="1" applyAlignment="1">
      <alignment horizontal="center" vertical="center" wrapText="1"/>
    </xf>
    <xf numFmtId="0" fontId="10" fillId="0" borderId="25" xfId="10" applyNumberFormat="1" applyFont="1" applyBorder="1" applyAlignment="1" applyProtection="1">
      <alignment horizontal="center" vertical="center" wrapText="1"/>
    </xf>
    <xf numFmtId="0" fontId="10" fillId="0" borderId="27" xfId="1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/>
    </xf>
    <xf numFmtId="0" fontId="38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vertical="center"/>
    </xf>
    <xf numFmtId="0" fontId="39" fillId="0" borderId="1" xfId="0" applyFont="1" applyBorder="1" applyAlignment="1">
      <alignment horizont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wrapText="1"/>
    </xf>
    <xf numFmtId="4" fontId="40" fillId="0" borderId="1" xfId="0" applyNumberFormat="1" applyFont="1" applyBorder="1" applyAlignment="1">
      <alignment horizontal="center" vertical="center"/>
    </xf>
    <xf numFmtId="0" fontId="39" fillId="0" borderId="0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39" fillId="0" borderId="53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53" xfId="0" applyFont="1" applyBorder="1" applyAlignment="1">
      <alignment horizontal="left" vertical="top" wrapText="1"/>
    </xf>
    <xf numFmtId="0" fontId="40" fillId="0" borderId="4" xfId="0" applyFont="1" applyBorder="1" applyAlignment="1">
      <alignment horizontal="left" vertical="top" wrapText="1"/>
    </xf>
    <xf numFmtId="0" fontId="40" fillId="0" borderId="3" xfId="0" applyFont="1" applyBorder="1" applyAlignment="1">
      <alignment horizontal="left" vertical="top" wrapText="1"/>
    </xf>
    <xf numFmtId="0" fontId="40" fillId="0" borderId="1" xfId="0" applyFont="1" applyBorder="1" applyAlignment="1">
      <alignment horizontal="center" vertical="center"/>
    </xf>
    <xf numFmtId="4" fontId="40" fillId="0" borderId="1" xfId="0" applyNumberFormat="1" applyFont="1" applyBorder="1" applyAlignment="1">
      <alignment horizontal="center" vertical="center"/>
    </xf>
    <xf numFmtId="0" fontId="42" fillId="0" borderId="53" xfId="28" applyNumberFormat="1" applyFont="1" applyBorder="1" applyAlignment="1" applyProtection="1">
      <alignment horizontal="left" vertical="top" wrapText="1"/>
    </xf>
    <xf numFmtId="0" fontId="42" fillId="0" borderId="4" xfId="28" applyNumberFormat="1" applyFont="1" applyBorder="1" applyAlignment="1" applyProtection="1">
      <alignment horizontal="left" vertical="top" wrapText="1"/>
    </xf>
    <xf numFmtId="0" fontId="42" fillId="0" borderId="3" xfId="28" applyNumberFormat="1" applyFont="1" applyBorder="1" applyAlignment="1" applyProtection="1">
      <alignment horizontal="left" vertical="top" wrapText="1"/>
    </xf>
    <xf numFmtId="0" fontId="43" fillId="0" borderId="53" xfId="28" applyNumberFormat="1" applyFont="1" applyBorder="1" applyAlignment="1" applyProtection="1">
      <alignment horizontal="justify" wrapText="1"/>
    </xf>
    <xf numFmtId="0" fontId="43" fillId="0" borderId="4" xfId="28" applyNumberFormat="1" applyFont="1" applyBorder="1" applyAlignment="1" applyProtection="1">
      <alignment horizontal="justify" wrapText="1"/>
    </xf>
    <xf numFmtId="0" fontId="43" fillId="0" borderId="3" xfId="28" applyNumberFormat="1" applyFont="1" applyBorder="1" applyAlignment="1" applyProtection="1">
      <alignment horizontal="justify" wrapText="1"/>
    </xf>
    <xf numFmtId="4" fontId="39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</cellXfs>
  <cellStyles count="29">
    <cellStyle name="xl22" xfId="4"/>
    <cellStyle name="xl25" xfId="5"/>
    <cellStyle name="xl27" xfId="6"/>
    <cellStyle name="xl28" xfId="7"/>
    <cellStyle name="xl29" xfId="8"/>
    <cellStyle name="xl30" xfId="9"/>
    <cellStyle name="xl31" xfId="10"/>
    <cellStyle name="xl32" xfId="11"/>
    <cellStyle name="xl33" xfId="28"/>
    <cellStyle name="xl34" xfId="12"/>
    <cellStyle name="xl35" xfId="13"/>
    <cellStyle name="xl36" xfId="14"/>
    <cellStyle name="xl37" xfId="15"/>
    <cellStyle name="xl39" xfId="16"/>
    <cellStyle name="xl43" xfId="17"/>
    <cellStyle name="xl44" xfId="18"/>
    <cellStyle name="xl45" xfId="19"/>
    <cellStyle name="xl46" xfId="20"/>
    <cellStyle name="xl47" xfId="21"/>
    <cellStyle name="xl48" xfId="22"/>
    <cellStyle name="xl49" xfId="23"/>
    <cellStyle name="xl50" xfId="24"/>
    <cellStyle name="xl51" xfId="25"/>
    <cellStyle name="xl52" xfId="26"/>
    <cellStyle name="xl53" xfId="27"/>
    <cellStyle name="xl57" xfId="1"/>
    <cellStyle name="xl58" xfId="2"/>
    <cellStyle name="xl59" xfId="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44"/>
  <sheetViews>
    <sheetView tabSelected="1" topLeftCell="D1" zoomScale="90" zoomScaleNormal="90" workbookViewId="0">
      <selection activeCell="B2" sqref="B2:S2"/>
    </sheetView>
  </sheetViews>
  <sheetFormatPr defaultRowHeight="15" x14ac:dyDescent="0.25"/>
  <cols>
    <col min="1" max="1" width="5.7109375" customWidth="1"/>
    <col min="2" max="2" width="33.140625" style="1" customWidth="1"/>
    <col min="3" max="3" width="6.140625" style="1" customWidth="1"/>
    <col min="4" max="4" width="15.42578125" style="1" customWidth="1"/>
    <col min="5" max="5" width="6.5703125" style="1" customWidth="1"/>
    <col min="6" max="6" width="10.42578125" style="1" customWidth="1"/>
    <col min="7" max="7" width="11.28515625" style="1" customWidth="1"/>
    <col min="8" max="8" width="19.85546875" style="2" customWidth="1"/>
    <col min="9" max="9" width="12.7109375" style="2" customWidth="1"/>
    <col min="10" max="10" width="19.42578125" style="3" customWidth="1"/>
    <col min="11" max="11" width="18.7109375" style="3" customWidth="1"/>
    <col min="12" max="12" width="19.28515625" style="3" customWidth="1"/>
    <col min="13" max="13" width="12.28515625" style="3" customWidth="1"/>
    <col min="14" max="14" width="20.5703125" style="3" customWidth="1"/>
    <col min="15" max="15" width="18.42578125" style="3" customWidth="1"/>
    <col min="16" max="16" width="17.7109375" style="3" customWidth="1"/>
    <col min="17" max="17" width="13.5703125" style="3" customWidth="1"/>
    <col min="18" max="18" width="10.7109375" style="3" customWidth="1"/>
    <col min="19" max="19" width="18.140625" style="3" customWidth="1"/>
    <col min="20" max="20" width="24.7109375" customWidth="1"/>
  </cols>
  <sheetData>
    <row r="2" spans="1:19" ht="30.6" customHeight="1" x14ac:dyDescent="0.25">
      <c r="B2" s="168" t="s">
        <v>50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</row>
    <row r="3" spans="1:19" ht="30.6" customHeight="1" x14ac:dyDescent="0.25">
      <c r="A3" s="184"/>
      <c r="B3" s="184"/>
      <c r="C3" s="185"/>
      <c r="D3" s="186" t="s">
        <v>66</v>
      </c>
      <c r="E3" s="186"/>
      <c r="F3" s="185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</row>
    <row r="4" spans="1:19" ht="30.6" customHeight="1" x14ac:dyDescent="0.25">
      <c r="A4" s="187" t="s">
        <v>67</v>
      </c>
      <c r="B4" s="187"/>
      <c r="C4" s="187"/>
      <c r="D4" s="188" t="s">
        <v>68</v>
      </c>
      <c r="E4" s="188"/>
      <c r="F4" s="188" t="s">
        <v>85</v>
      </c>
      <c r="G4" s="188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</row>
    <row r="5" spans="1:19" ht="30.6" customHeight="1" x14ac:dyDescent="0.25">
      <c r="A5" s="189" t="s">
        <v>69</v>
      </c>
      <c r="B5" s="189"/>
      <c r="C5" s="189"/>
      <c r="D5" s="190">
        <v>2079841.24</v>
      </c>
      <c r="E5" s="190"/>
      <c r="F5" s="190">
        <v>2576735.06</v>
      </c>
      <c r="G5" s="190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</row>
    <row r="6" spans="1:19" ht="22.5" customHeight="1" x14ac:dyDescent="0.25">
      <c r="B6" s="121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</row>
    <row r="7" spans="1:19" ht="24" customHeight="1" x14ac:dyDescent="0.25">
      <c r="A7" s="191"/>
      <c r="B7" s="191"/>
      <c r="C7" s="191"/>
      <c r="D7" s="192"/>
      <c r="E7" s="192"/>
      <c r="F7" s="192"/>
      <c r="G7" s="192"/>
      <c r="H7" s="193"/>
      <c r="I7" s="193"/>
      <c r="J7" s="194"/>
      <c r="K7" s="194"/>
      <c r="L7" s="194"/>
      <c r="M7" s="194"/>
      <c r="N7" s="185" t="s">
        <v>66</v>
      </c>
      <c r="O7" s="194"/>
      <c r="P7" s="122"/>
      <c r="Q7" s="122"/>
      <c r="R7" s="122"/>
      <c r="S7" s="122"/>
    </row>
    <row r="8" spans="1:19" ht="30.6" customHeight="1" x14ac:dyDescent="0.25">
      <c r="A8" s="195" t="s">
        <v>70</v>
      </c>
      <c r="B8" s="196"/>
      <c r="C8" s="196"/>
      <c r="D8" s="196"/>
      <c r="E8" s="196"/>
      <c r="F8" s="196"/>
      <c r="G8" s="196"/>
      <c r="H8" s="196"/>
      <c r="I8" s="197"/>
      <c r="J8" s="198" t="s">
        <v>71</v>
      </c>
      <c r="K8" s="198"/>
      <c r="L8" s="198"/>
      <c r="M8" s="198"/>
      <c r="N8" s="199" t="s">
        <v>86</v>
      </c>
      <c r="O8" s="199" t="s">
        <v>87</v>
      </c>
      <c r="P8" s="122"/>
      <c r="Q8" s="122"/>
      <c r="R8" s="122"/>
      <c r="S8" s="122"/>
    </row>
    <row r="9" spans="1:19" ht="30.6" customHeight="1" x14ac:dyDescent="0.25">
      <c r="A9" s="200" t="s">
        <v>72</v>
      </c>
      <c r="B9" s="201"/>
      <c r="C9" s="201"/>
      <c r="D9" s="201"/>
      <c r="E9" s="201"/>
      <c r="F9" s="201"/>
      <c r="G9" s="201"/>
      <c r="H9" s="201"/>
      <c r="I9" s="202"/>
      <c r="J9" s="203" t="s">
        <v>73</v>
      </c>
      <c r="K9" s="203"/>
      <c r="L9" s="203"/>
      <c r="M9" s="203"/>
      <c r="N9" s="204">
        <f>N10</f>
        <v>7523000</v>
      </c>
      <c r="O9" s="204">
        <f>O10</f>
        <v>8756558.6300000008</v>
      </c>
      <c r="P9" s="122"/>
      <c r="Q9" s="122"/>
      <c r="R9" s="122"/>
      <c r="S9" s="122"/>
    </row>
    <row r="10" spans="1:19" ht="30.6" customHeight="1" x14ac:dyDescent="0.25">
      <c r="A10" s="205" t="s">
        <v>74</v>
      </c>
      <c r="B10" s="206"/>
      <c r="C10" s="206"/>
      <c r="D10" s="206"/>
      <c r="E10" s="206"/>
      <c r="F10" s="206"/>
      <c r="G10" s="206"/>
      <c r="H10" s="206"/>
      <c r="I10" s="207"/>
      <c r="J10" s="203" t="s">
        <v>88</v>
      </c>
      <c r="K10" s="203"/>
      <c r="L10" s="203"/>
      <c r="M10" s="203"/>
      <c r="N10" s="204">
        <v>7523000</v>
      </c>
      <c r="O10" s="204">
        <v>8756558.6300000008</v>
      </c>
      <c r="P10" s="122"/>
      <c r="Q10" s="122"/>
      <c r="R10" s="122"/>
      <c r="S10" s="122"/>
    </row>
    <row r="11" spans="1:19" ht="30.6" customHeight="1" x14ac:dyDescent="0.25">
      <c r="A11" s="205" t="s">
        <v>75</v>
      </c>
      <c r="B11" s="206"/>
      <c r="C11" s="206"/>
      <c r="D11" s="206"/>
      <c r="E11" s="206"/>
      <c r="F11" s="206"/>
      <c r="G11" s="206"/>
      <c r="H11" s="206"/>
      <c r="I11" s="207"/>
      <c r="J11" s="203" t="s">
        <v>89</v>
      </c>
      <c r="K11" s="203"/>
      <c r="L11" s="203"/>
      <c r="M11" s="203"/>
      <c r="N11" s="204">
        <v>3563000</v>
      </c>
      <c r="O11" s="204">
        <v>4537250.34</v>
      </c>
      <c r="P11" s="122"/>
      <c r="Q11" s="122"/>
      <c r="R11" s="122"/>
      <c r="S11" s="122"/>
    </row>
    <row r="12" spans="1:19" ht="30.6" customHeight="1" x14ac:dyDescent="0.25">
      <c r="A12" s="205" t="s">
        <v>76</v>
      </c>
      <c r="B12" s="206"/>
      <c r="C12" s="206"/>
      <c r="D12" s="206"/>
      <c r="E12" s="206"/>
      <c r="F12" s="206"/>
      <c r="G12" s="206"/>
      <c r="H12" s="206"/>
      <c r="I12" s="207"/>
      <c r="J12" s="203" t="s">
        <v>90</v>
      </c>
      <c r="K12" s="203"/>
      <c r="L12" s="203"/>
      <c r="M12" s="203"/>
      <c r="N12" s="204">
        <v>3563000</v>
      </c>
      <c r="O12" s="204">
        <v>4537250.34</v>
      </c>
      <c r="P12" s="122"/>
      <c r="Q12" s="122"/>
      <c r="R12" s="122"/>
      <c r="S12" s="122"/>
    </row>
    <row r="13" spans="1:19" ht="30.6" customHeight="1" x14ac:dyDescent="0.25">
      <c r="A13" s="205" t="s">
        <v>77</v>
      </c>
      <c r="B13" s="206"/>
      <c r="C13" s="206"/>
      <c r="D13" s="206"/>
      <c r="E13" s="206"/>
      <c r="F13" s="206"/>
      <c r="G13" s="206"/>
      <c r="H13" s="206"/>
      <c r="I13" s="207"/>
      <c r="J13" s="203" t="s">
        <v>91</v>
      </c>
      <c r="K13" s="203"/>
      <c r="L13" s="203"/>
      <c r="M13" s="203"/>
      <c r="N13" s="204">
        <v>25000</v>
      </c>
      <c r="O13" s="204">
        <v>23697.58</v>
      </c>
      <c r="P13" s="122"/>
      <c r="Q13" s="122"/>
      <c r="R13" s="122"/>
      <c r="S13" s="122"/>
    </row>
    <row r="14" spans="1:19" ht="30.6" customHeight="1" x14ac:dyDescent="0.25">
      <c r="A14" s="205" t="s">
        <v>78</v>
      </c>
      <c r="B14" s="206"/>
      <c r="C14" s="206"/>
      <c r="D14" s="206"/>
      <c r="E14" s="206"/>
      <c r="F14" s="206"/>
      <c r="G14" s="206"/>
      <c r="H14" s="206"/>
      <c r="I14" s="207"/>
      <c r="J14" s="203" t="s">
        <v>92</v>
      </c>
      <c r="K14" s="203"/>
      <c r="L14" s="203"/>
      <c r="M14" s="203"/>
      <c r="N14" s="204">
        <v>25000</v>
      </c>
      <c r="O14" s="204">
        <v>23697.58</v>
      </c>
      <c r="P14" s="122"/>
      <c r="Q14" s="122"/>
      <c r="R14" s="122"/>
      <c r="S14" s="122"/>
    </row>
    <row r="15" spans="1:19" ht="30.6" customHeight="1" x14ac:dyDescent="0.25">
      <c r="A15" s="205" t="s">
        <v>79</v>
      </c>
      <c r="B15" s="206"/>
      <c r="C15" s="206"/>
      <c r="D15" s="206"/>
      <c r="E15" s="206"/>
      <c r="F15" s="206"/>
      <c r="G15" s="206"/>
      <c r="H15" s="206"/>
      <c r="I15" s="207"/>
      <c r="J15" s="203" t="s">
        <v>93</v>
      </c>
      <c r="K15" s="203"/>
      <c r="L15" s="203"/>
      <c r="M15" s="203"/>
      <c r="N15" s="204">
        <v>4405000</v>
      </c>
      <c r="O15" s="204">
        <v>4689602.3</v>
      </c>
      <c r="P15" s="122"/>
      <c r="Q15" s="122"/>
      <c r="R15" s="122"/>
      <c r="S15" s="122"/>
    </row>
    <row r="16" spans="1:19" ht="30.6" customHeight="1" x14ac:dyDescent="0.25">
      <c r="A16" s="205" t="s">
        <v>80</v>
      </c>
      <c r="B16" s="206"/>
      <c r="C16" s="206"/>
      <c r="D16" s="206"/>
      <c r="E16" s="206"/>
      <c r="F16" s="206"/>
      <c r="G16" s="206"/>
      <c r="H16" s="206"/>
      <c r="I16" s="207"/>
      <c r="J16" s="203" t="s">
        <v>94</v>
      </c>
      <c r="K16" s="203"/>
      <c r="L16" s="203"/>
      <c r="M16" s="203"/>
      <c r="N16" s="204">
        <v>4405000</v>
      </c>
      <c r="O16" s="204">
        <v>4689602.3</v>
      </c>
      <c r="P16" s="122"/>
      <c r="Q16" s="122"/>
      <c r="R16" s="122"/>
      <c r="S16" s="122"/>
    </row>
    <row r="17" spans="1:20" ht="30.6" customHeight="1" x14ac:dyDescent="0.25">
      <c r="A17" s="205" t="s">
        <v>81</v>
      </c>
      <c r="B17" s="206"/>
      <c r="C17" s="206"/>
      <c r="D17" s="206"/>
      <c r="E17" s="206"/>
      <c r="F17" s="206"/>
      <c r="G17" s="206"/>
      <c r="H17" s="206"/>
      <c r="I17" s="207"/>
      <c r="J17" s="203" t="s">
        <v>95</v>
      </c>
      <c r="K17" s="203"/>
      <c r="L17" s="203"/>
      <c r="M17" s="203"/>
      <c r="N17" s="204">
        <v>-470000</v>
      </c>
      <c r="O17" s="204">
        <v>-493991.59</v>
      </c>
      <c r="P17" s="122"/>
      <c r="Q17" s="122"/>
      <c r="R17" s="122"/>
      <c r="S17" s="122"/>
    </row>
    <row r="18" spans="1:20" ht="30.6" customHeight="1" x14ac:dyDescent="0.25">
      <c r="A18" s="205" t="s">
        <v>82</v>
      </c>
      <c r="B18" s="206"/>
      <c r="C18" s="206"/>
      <c r="D18" s="206"/>
      <c r="E18" s="206"/>
      <c r="F18" s="206"/>
      <c r="G18" s="206"/>
      <c r="H18" s="206"/>
      <c r="I18" s="207"/>
      <c r="J18" s="203" t="s">
        <v>96</v>
      </c>
      <c r="K18" s="203"/>
      <c r="L18" s="203"/>
      <c r="M18" s="203"/>
      <c r="N18" s="204">
        <v>-470000</v>
      </c>
      <c r="O18" s="204">
        <v>-493991.59</v>
      </c>
      <c r="P18" s="122"/>
      <c r="Q18" s="122"/>
      <c r="R18" s="122"/>
      <c r="S18" s="122"/>
    </row>
    <row r="19" spans="1:20" ht="30.6" customHeight="1" x14ac:dyDescent="0.25">
      <c r="A19" s="205" t="s">
        <v>83</v>
      </c>
      <c r="B19" s="206"/>
      <c r="C19" s="206"/>
      <c r="D19" s="206"/>
      <c r="E19" s="206"/>
      <c r="F19" s="206"/>
      <c r="G19" s="206"/>
      <c r="H19" s="206"/>
      <c r="I19" s="207"/>
      <c r="J19" s="203" t="s">
        <v>97</v>
      </c>
      <c r="K19" s="203"/>
      <c r="L19" s="203"/>
      <c r="M19" s="203"/>
      <c r="N19" s="204">
        <v>-427000</v>
      </c>
      <c r="O19" s="204">
        <v>-500211.33</v>
      </c>
      <c r="P19" s="122"/>
      <c r="Q19" s="122"/>
      <c r="R19" s="122"/>
      <c r="S19" s="122"/>
    </row>
    <row r="20" spans="1:20" ht="30.6" customHeight="1" x14ac:dyDescent="0.25">
      <c r="A20" s="208" t="s">
        <v>84</v>
      </c>
      <c r="B20" s="209"/>
      <c r="C20" s="209"/>
      <c r="D20" s="209"/>
      <c r="E20" s="209"/>
      <c r="F20" s="209"/>
      <c r="G20" s="209"/>
      <c r="H20" s="209"/>
      <c r="I20" s="210"/>
      <c r="J20" s="212" t="s">
        <v>98</v>
      </c>
      <c r="K20" s="203"/>
      <c r="L20" s="203"/>
      <c r="M20" s="203"/>
      <c r="N20" s="211">
        <f>N9</f>
        <v>7523000</v>
      </c>
      <c r="O20" s="211">
        <f>O9</f>
        <v>8756558.6300000008</v>
      </c>
      <c r="P20" s="122"/>
      <c r="Q20" s="122"/>
      <c r="R20" s="122"/>
      <c r="S20" s="122"/>
    </row>
    <row r="21" spans="1:20" ht="27" customHeight="1" thickBot="1" x14ac:dyDescent="0.3">
      <c r="B21" s="160" t="s">
        <v>12</v>
      </c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</row>
    <row r="22" spans="1:20" s="3" customFormat="1" ht="32.450000000000003" customHeight="1" x14ac:dyDescent="0.25">
      <c r="A22" s="125" t="s">
        <v>13</v>
      </c>
      <c r="B22" s="170" t="s">
        <v>26</v>
      </c>
      <c r="C22" s="176" t="s">
        <v>24</v>
      </c>
      <c r="D22" s="178" t="s">
        <v>6</v>
      </c>
      <c r="E22" s="180" t="s">
        <v>0</v>
      </c>
      <c r="F22" s="182" t="s">
        <v>22</v>
      </c>
      <c r="G22" s="174" t="s">
        <v>48</v>
      </c>
      <c r="H22" s="127" t="s">
        <v>51</v>
      </c>
      <c r="I22" s="172"/>
      <c r="J22" s="172"/>
      <c r="K22" s="173"/>
      <c r="L22" s="127" t="s">
        <v>52</v>
      </c>
      <c r="M22" s="128"/>
      <c r="N22" s="128"/>
      <c r="O22" s="129"/>
      <c r="P22" s="127" t="s">
        <v>53</v>
      </c>
      <c r="Q22" s="128"/>
      <c r="R22" s="128"/>
      <c r="S22" s="129"/>
      <c r="T22" s="123" t="s">
        <v>7</v>
      </c>
    </row>
    <row r="23" spans="1:20" s="3" customFormat="1" ht="34.15" customHeight="1" thickBot="1" x14ac:dyDescent="0.3">
      <c r="A23" s="126"/>
      <c r="B23" s="171"/>
      <c r="C23" s="177"/>
      <c r="D23" s="179"/>
      <c r="E23" s="181"/>
      <c r="F23" s="183"/>
      <c r="G23" s="175"/>
      <c r="H23" s="16" t="s">
        <v>11</v>
      </c>
      <c r="I23" s="17" t="s">
        <v>8</v>
      </c>
      <c r="J23" s="17" t="s">
        <v>9</v>
      </c>
      <c r="K23" s="18" t="s">
        <v>10</v>
      </c>
      <c r="L23" s="16" t="s">
        <v>11</v>
      </c>
      <c r="M23" s="17" t="s">
        <v>8</v>
      </c>
      <c r="N23" s="17" t="s">
        <v>9</v>
      </c>
      <c r="O23" s="18" t="s">
        <v>10</v>
      </c>
      <c r="P23" s="16" t="s">
        <v>11</v>
      </c>
      <c r="Q23" s="17" t="s">
        <v>8</v>
      </c>
      <c r="R23" s="17" t="s">
        <v>9</v>
      </c>
      <c r="S23" s="18" t="s">
        <v>10</v>
      </c>
      <c r="T23" s="124"/>
    </row>
    <row r="24" spans="1:20" s="3" customFormat="1" ht="15.6" customHeight="1" x14ac:dyDescent="0.25">
      <c r="A24" s="40">
        <v>1</v>
      </c>
      <c r="B24" s="41">
        <v>2</v>
      </c>
      <c r="C24" s="42">
        <v>3</v>
      </c>
      <c r="D24" s="43">
        <v>4</v>
      </c>
      <c r="E24" s="44">
        <v>5</v>
      </c>
      <c r="F24" s="45">
        <v>6</v>
      </c>
      <c r="G24" s="46">
        <v>7</v>
      </c>
      <c r="H24" s="47">
        <v>8</v>
      </c>
      <c r="I24" s="48">
        <v>9</v>
      </c>
      <c r="J24" s="48">
        <v>10</v>
      </c>
      <c r="K24" s="49">
        <v>11</v>
      </c>
      <c r="L24" s="47">
        <v>12</v>
      </c>
      <c r="M24" s="48">
        <v>13</v>
      </c>
      <c r="N24" s="48">
        <v>14</v>
      </c>
      <c r="O24" s="49">
        <v>15</v>
      </c>
      <c r="P24" s="47">
        <v>17</v>
      </c>
      <c r="Q24" s="48">
        <v>18</v>
      </c>
      <c r="R24" s="48">
        <v>19</v>
      </c>
      <c r="S24" s="49">
        <v>20</v>
      </c>
      <c r="T24" s="50">
        <v>21</v>
      </c>
    </row>
    <row r="25" spans="1:20" ht="44.45" customHeight="1" x14ac:dyDescent="0.25">
      <c r="A25" s="58" t="s">
        <v>28</v>
      </c>
      <c r="B25" s="130" t="s">
        <v>2</v>
      </c>
      <c r="C25" s="131"/>
      <c r="D25" s="59"/>
      <c r="E25" s="13"/>
      <c r="F25" s="13"/>
      <c r="G25" s="14"/>
      <c r="H25" s="19">
        <f>I25+J25+K25</f>
        <v>0</v>
      </c>
      <c r="I25" s="15"/>
      <c r="J25" s="15"/>
      <c r="K25" s="4"/>
      <c r="L25" s="19">
        <f>M25+N25+O25</f>
        <v>0</v>
      </c>
      <c r="M25" s="15"/>
      <c r="N25" s="15"/>
      <c r="O25" s="4"/>
      <c r="P25" s="19">
        <f>Q25+R25+S25</f>
        <v>0</v>
      </c>
      <c r="Q25" s="15">
        <f>I25-M25</f>
        <v>0</v>
      </c>
      <c r="R25" s="15">
        <f>J25-N25</f>
        <v>0</v>
      </c>
      <c r="S25" s="4">
        <f>K25-O25</f>
        <v>0</v>
      </c>
      <c r="T25" s="38"/>
    </row>
    <row r="26" spans="1:20" x14ac:dyDescent="0.25">
      <c r="A26" s="23" t="s">
        <v>14</v>
      </c>
      <c r="B26" s="9"/>
      <c r="C26" s="61" t="s">
        <v>25</v>
      </c>
      <c r="D26" s="9"/>
      <c r="E26" s="9"/>
      <c r="F26" s="9"/>
      <c r="G26" s="12"/>
      <c r="H26" s="19">
        <f t="shared" ref="H26:H31" si="0">I26+J26+K26</f>
        <v>0</v>
      </c>
      <c r="I26" s="7"/>
      <c r="J26" s="7"/>
      <c r="K26" s="5"/>
      <c r="L26" s="19">
        <f t="shared" ref="L26" si="1">M26+N26+O26</f>
        <v>0</v>
      </c>
      <c r="M26" s="7"/>
      <c r="N26" s="7"/>
      <c r="O26" s="5"/>
      <c r="P26" s="19">
        <f t="shared" ref="P26:P50" si="2">Q26+R26+S26</f>
        <v>0</v>
      </c>
      <c r="Q26" s="15">
        <f t="shared" ref="Q26:Q50" si="3">I26-M26</f>
        <v>0</v>
      </c>
      <c r="R26" s="15">
        <f t="shared" ref="R26:R50" si="4">J26-N26</f>
        <v>0</v>
      </c>
      <c r="S26" s="4">
        <f t="shared" ref="S26:S50" si="5">K26-O26</f>
        <v>0</v>
      </c>
      <c r="T26" s="39"/>
    </row>
    <row r="27" spans="1:20" ht="12.75" customHeight="1" thickBot="1" x14ac:dyDescent="0.3">
      <c r="A27" s="35" t="s">
        <v>15</v>
      </c>
      <c r="B27" s="20"/>
      <c r="C27" s="60" t="s">
        <v>25</v>
      </c>
      <c r="D27" s="26"/>
      <c r="E27" s="6"/>
      <c r="F27" s="6"/>
      <c r="G27" s="11"/>
      <c r="H27" s="19">
        <f>I27+J27+K27</f>
        <v>0</v>
      </c>
      <c r="I27" s="7"/>
      <c r="J27" s="7"/>
      <c r="K27" s="5"/>
      <c r="L27" s="19">
        <f t="shared" ref="L27:L32" si="6">M27+N27+O27</f>
        <v>0</v>
      </c>
      <c r="M27" s="7"/>
      <c r="N27" s="7"/>
      <c r="O27" s="5"/>
      <c r="P27" s="19">
        <f t="shared" si="2"/>
        <v>0</v>
      </c>
      <c r="Q27" s="15">
        <f t="shared" si="3"/>
        <v>0</v>
      </c>
      <c r="R27" s="15">
        <f t="shared" si="4"/>
        <v>0</v>
      </c>
      <c r="S27" s="4">
        <f t="shared" si="5"/>
        <v>0</v>
      </c>
      <c r="T27" s="39"/>
    </row>
    <row r="28" spans="1:20" ht="5.25" hidden="1" customHeight="1" thickBot="1" x14ac:dyDescent="0.3">
      <c r="A28" s="36" t="s">
        <v>16</v>
      </c>
      <c r="B28" s="21"/>
      <c r="C28" s="52" t="s">
        <v>25</v>
      </c>
      <c r="D28" s="27"/>
      <c r="E28" s="51"/>
      <c r="F28" s="9"/>
      <c r="G28" s="12"/>
      <c r="H28" s="19">
        <f t="shared" si="0"/>
        <v>0</v>
      </c>
      <c r="I28" s="7"/>
      <c r="J28" s="7"/>
      <c r="K28" s="5"/>
      <c r="L28" s="19">
        <f t="shared" si="6"/>
        <v>0</v>
      </c>
      <c r="M28" s="7"/>
      <c r="N28" s="7"/>
      <c r="O28" s="5"/>
      <c r="P28" s="19">
        <f t="shared" si="2"/>
        <v>0</v>
      </c>
      <c r="Q28" s="15">
        <f t="shared" si="3"/>
        <v>0</v>
      </c>
      <c r="R28" s="15">
        <f t="shared" si="4"/>
        <v>0</v>
      </c>
      <c r="S28" s="4">
        <f t="shared" si="5"/>
        <v>0</v>
      </c>
      <c r="T28" s="39"/>
    </row>
    <row r="29" spans="1:20" ht="15.75" hidden="1" thickBot="1" x14ac:dyDescent="0.3">
      <c r="A29" s="36" t="s">
        <v>17</v>
      </c>
      <c r="B29" s="22"/>
      <c r="C29" s="52" t="s">
        <v>25</v>
      </c>
      <c r="D29" s="10"/>
      <c r="E29" s="6"/>
      <c r="F29" s="6"/>
      <c r="G29" s="11"/>
      <c r="H29" s="19">
        <f>I29+J29+K29</f>
        <v>0</v>
      </c>
      <c r="I29" s="7"/>
      <c r="J29" s="7"/>
      <c r="K29" s="5"/>
      <c r="L29" s="19">
        <f t="shared" si="6"/>
        <v>0</v>
      </c>
      <c r="M29" s="7"/>
      <c r="N29" s="7"/>
      <c r="O29" s="5"/>
      <c r="P29" s="19">
        <f t="shared" si="2"/>
        <v>0</v>
      </c>
      <c r="Q29" s="15">
        <f t="shared" si="3"/>
        <v>0</v>
      </c>
      <c r="R29" s="15">
        <f t="shared" si="4"/>
        <v>0</v>
      </c>
      <c r="S29" s="4">
        <f t="shared" si="5"/>
        <v>0</v>
      </c>
      <c r="T29" s="39"/>
    </row>
    <row r="30" spans="1:20" ht="15.75" hidden="1" thickBot="1" x14ac:dyDescent="0.3">
      <c r="A30" s="36" t="s">
        <v>18</v>
      </c>
      <c r="B30" s="22"/>
      <c r="C30" s="52" t="s">
        <v>25</v>
      </c>
      <c r="D30" s="10"/>
      <c r="E30" s="6"/>
      <c r="F30" s="6"/>
      <c r="G30" s="11"/>
      <c r="H30" s="19">
        <f t="shared" si="0"/>
        <v>0</v>
      </c>
      <c r="I30" s="7"/>
      <c r="J30" s="7"/>
      <c r="K30" s="5"/>
      <c r="L30" s="19">
        <f t="shared" si="6"/>
        <v>0</v>
      </c>
      <c r="M30" s="7"/>
      <c r="N30" s="7"/>
      <c r="O30" s="5"/>
      <c r="P30" s="19">
        <f t="shared" si="2"/>
        <v>0</v>
      </c>
      <c r="Q30" s="15">
        <f t="shared" si="3"/>
        <v>0</v>
      </c>
      <c r="R30" s="15">
        <f t="shared" si="4"/>
        <v>0</v>
      </c>
      <c r="S30" s="4">
        <f t="shared" si="5"/>
        <v>0</v>
      </c>
      <c r="T30" s="39"/>
    </row>
    <row r="31" spans="1:20" ht="15.75" hidden="1" thickBot="1" x14ac:dyDescent="0.3">
      <c r="A31" s="36" t="s">
        <v>19</v>
      </c>
      <c r="B31" s="22"/>
      <c r="C31" s="52" t="s">
        <v>25</v>
      </c>
      <c r="D31" s="10"/>
      <c r="E31" s="6"/>
      <c r="F31" s="6"/>
      <c r="G31" s="11"/>
      <c r="H31" s="19">
        <f t="shared" si="0"/>
        <v>0</v>
      </c>
      <c r="I31" s="7"/>
      <c r="J31" s="7"/>
      <c r="K31" s="5"/>
      <c r="L31" s="19">
        <f t="shared" si="6"/>
        <v>0</v>
      </c>
      <c r="M31" s="7"/>
      <c r="N31" s="7"/>
      <c r="O31" s="5"/>
      <c r="P31" s="19">
        <f t="shared" si="2"/>
        <v>0</v>
      </c>
      <c r="Q31" s="15">
        <f t="shared" si="3"/>
        <v>0</v>
      </c>
      <c r="R31" s="15">
        <f t="shared" si="4"/>
        <v>0</v>
      </c>
      <c r="S31" s="4">
        <f t="shared" si="5"/>
        <v>0</v>
      </c>
      <c r="T31" s="39"/>
    </row>
    <row r="32" spans="1:20" ht="15.75" hidden="1" thickBot="1" x14ac:dyDescent="0.3">
      <c r="A32" s="36" t="s">
        <v>20</v>
      </c>
      <c r="B32" s="22"/>
      <c r="C32" s="52" t="s">
        <v>25</v>
      </c>
      <c r="D32" s="10"/>
      <c r="E32" s="6"/>
      <c r="F32" s="6"/>
      <c r="G32" s="11"/>
      <c r="H32" s="19">
        <f>I32+J32+K32</f>
        <v>0</v>
      </c>
      <c r="I32" s="7"/>
      <c r="J32" s="7"/>
      <c r="K32" s="5"/>
      <c r="L32" s="19">
        <f t="shared" si="6"/>
        <v>0</v>
      </c>
      <c r="M32" s="7"/>
      <c r="N32" s="7"/>
      <c r="O32" s="5"/>
      <c r="P32" s="19">
        <f t="shared" si="2"/>
        <v>0</v>
      </c>
      <c r="Q32" s="15">
        <f t="shared" si="3"/>
        <v>0</v>
      </c>
      <c r="R32" s="15">
        <f t="shared" si="4"/>
        <v>0</v>
      </c>
      <c r="S32" s="4">
        <f t="shared" si="5"/>
        <v>0</v>
      </c>
      <c r="T32" s="39"/>
    </row>
    <row r="33" spans="1:20" ht="15.75" hidden="1" thickBot="1" x14ac:dyDescent="0.3">
      <c r="A33" s="36" t="s">
        <v>21</v>
      </c>
      <c r="B33" s="22"/>
      <c r="C33" s="52" t="s">
        <v>25</v>
      </c>
      <c r="D33" s="10"/>
      <c r="E33" s="6"/>
      <c r="F33" s="6"/>
      <c r="G33" s="11"/>
      <c r="H33" s="19">
        <f>I33+J33+K33</f>
        <v>0</v>
      </c>
      <c r="I33" s="7"/>
      <c r="J33" s="7"/>
      <c r="K33" s="5"/>
      <c r="L33" s="19">
        <f t="shared" ref="L33:L72" si="7">M33+N33+O33</f>
        <v>0</v>
      </c>
      <c r="M33" s="7"/>
      <c r="N33" s="7"/>
      <c r="O33" s="5"/>
      <c r="P33" s="19">
        <f t="shared" si="2"/>
        <v>0</v>
      </c>
      <c r="Q33" s="15">
        <f t="shared" si="3"/>
        <v>0</v>
      </c>
      <c r="R33" s="15">
        <f t="shared" si="4"/>
        <v>0</v>
      </c>
      <c r="S33" s="4">
        <f t="shared" si="5"/>
        <v>0</v>
      </c>
      <c r="T33" s="39"/>
    </row>
    <row r="34" spans="1:20" ht="15.75" thickBot="1" x14ac:dyDescent="0.3">
      <c r="A34" s="137" t="s">
        <v>23</v>
      </c>
      <c r="B34" s="138"/>
      <c r="C34" s="139"/>
      <c r="D34" s="28"/>
      <c r="E34" s="24"/>
      <c r="F34" s="24"/>
      <c r="G34" s="37"/>
      <c r="H34" s="25">
        <f>I34+J34+K34</f>
        <v>0</v>
      </c>
      <c r="I34" s="25">
        <f>I26+I27+I28+I29+I30+I31+I32+I33</f>
        <v>0</v>
      </c>
      <c r="J34" s="25">
        <f>J26+J27+J28+J29+J30+J31+J32+J33</f>
        <v>0</v>
      </c>
      <c r="K34" s="25">
        <f>K26+K27+K28+K29+K30+K31+K32+K33</f>
        <v>0</v>
      </c>
      <c r="L34" s="25">
        <f>M34+N34+O34</f>
        <v>0</v>
      </c>
      <c r="M34" s="25">
        <f t="shared" ref="M34:T34" si="8">M26+M27+M28+M29+M30+M31+M32+M33</f>
        <v>0</v>
      </c>
      <c r="N34" s="25">
        <f t="shared" si="8"/>
        <v>0</v>
      </c>
      <c r="O34" s="25">
        <f t="shared" si="8"/>
        <v>0</v>
      </c>
      <c r="P34" s="25">
        <f>Q34+R34+S34</f>
        <v>0</v>
      </c>
      <c r="Q34" s="25">
        <f t="shared" si="8"/>
        <v>0</v>
      </c>
      <c r="R34" s="25">
        <f t="shared" si="8"/>
        <v>0</v>
      </c>
      <c r="S34" s="25">
        <f t="shared" si="8"/>
        <v>0</v>
      </c>
      <c r="T34" s="25">
        <f t="shared" si="8"/>
        <v>0</v>
      </c>
    </row>
    <row r="35" spans="1:20" ht="30.6" customHeight="1" x14ac:dyDescent="0.25">
      <c r="A35" s="23" t="s">
        <v>29</v>
      </c>
      <c r="B35" s="151" t="s">
        <v>3</v>
      </c>
      <c r="C35" s="152"/>
      <c r="D35" s="59"/>
      <c r="E35" s="13"/>
      <c r="F35" s="13"/>
      <c r="G35" s="14"/>
      <c r="H35" s="19">
        <f t="shared" ref="H35:H50" si="9">I35+J35+K35</f>
        <v>0</v>
      </c>
      <c r="I35" s="15"/>
      <c r="J35" s="15"/>
      <c r="K35" s="4"/>
      <c r="L35" s="19">
        <f t="shared" si="7"/>
        <v>0</v>
      </c>
      <c r="M35" s="15"/>
      <c r="N35" s="15"/>
      <c r="O35" s="4"/>
      <c r="P35" s="19">
        <f t="shared" si="2"/>
        <v>0</v>
      </c>
      <c r="Q35" s="15">
        <f t="shared" si="3"/>
        <v>0</v>
      </c>
      <c r="R35" s="15">
        <f t="shared" si="4"/>
        <v>0</v>
      </c>
      <c r="S35" s="4">
        <f t="shared" si="5"/>
        <v>0</v>
      </c>
      <c r="T35" s="38"/>
    </row>
    <row r="36" spans="1:20" x14ac:dyDescent="0.25">
      <c r="A36" s="35" t="s">
        <v>14</v>
      </c>
      <c r="B36" s="20"/>
      <c r="C36" s="34" t="s">
        <v>25</v>
      </c>
      <c r="D36" s="10"/>
      <c r="E36" s="6"/>
      <c r="F36" s="6"/>
      <c r="G36" s="11"/>
      <c r="H36" s="19">
        <f t="shared" si="9"/>
        <v>0</v>
      </c>
      <c r="I36" s="7"/>
      <c r="J36" s="7"/>
      <c r="K36" s="5"/>
      <c r="L36" s="19">
        <f t="shared" si="7"/>
        <v>0</v>
      </c>
      <c r="M36" s="7"/>
      <c r="N36" s="7"/>
      <c r="O36" s="5"/>
      <c r="P36" s="19">
        <f t="shared" si="2"/>
        <v>0</v>
      </c>
      <c r="Q36" s="15">
        <f t="shared" si="3"/>
        <v>0</v>
      </c>
      <c r="R36" s="15">
        <f t="shared" si="4"/>
        <v>0</v>
      </c>
      <c r="S36" s="4">
        <f t="shared" si="5"/>
        <v>0</v>
      </c>
      <c r="T36" s="39"/>
    </row>
    <row r="37" spans="1:20" ht="13.5" customHeight="1" thickBot="1" x14ac:dyDescent="0.3">
      <c r="A37" s="36" t="s">
        <v>15</v>
      </c>
      <c r="B37" s="22"/>
      <c r="C37" s="29" t="s">
        <v>25</v>
      </c>
      <c r="D37" s="10"/>
      <c r="E37" s="6"/>
      <c r="F37" s="6"/>
      <c r="G37" s="11"/>
      <c r="H37" s="19">
        <f t="shared" si="9"/>
        <v>0</v>
      </c>
      <c r="I37" s="7"/>
      <c r="J37" s="7"/>
      <c r="K37" s="5"/>
      <c r="L37" s="19">
        <f t="shared" si="7"/>
        <v>0</v>
      </c>
      <c r="M37" s="7"/>
      <c r="N37" s="7"/>
      <c r="O37" s="5"/>
      <c r="P37" s="19">
        <f t="shared" si="2"/>
        <v>0</v>
      </c>
      <c r="Q37" s="15">
        <f t="shared" si="3"/>
        <v>0</v>
      </c>
      <c r="R37" s="15">
        <f t="shared" si="4"/>
        <v>0</v>
      </c>
      <c r="S37" s="4">
        <f t="shared" si="5"/>
        <v>0</v>
      </c>
      <c r="T37" s="39"/>
    </row>
    <row r="38" spans="1:20" ht="3" hidden="1" customHeight="1" thickBot="1" x14ac:dyDescent="0.3">
      <c r="A38" s="36" t="s">
        <v>16</v>
      </c>
      <c r="B38" s="22"/>
      <c r="C38" s="29" t="s">
        <v>25</v>
      </c>
      <c r="D38" s="10"/>
      <c r="E38" s="6"/>
      <c r="F38" s="6"/>
      <c r="G38" s="11"/>
      <c r="H38" s="19">
        <f t="shared" si="9"/>
        <v>0</v>
      </c>
      <c r="I38" s="7"/>
      <c r="J38" s="7"/>
      <c r="K38" s="5"/>
      <c r="L38" s="19">
        <f t="shared" si="7"/>
        <v>0</v>
      </c>
      <c r="M38" s="7"/>
      <c r="N38" s="7"/>
      <c r="O38" s="5"/>
      <c r="P38" s="19">
        <f t="shared" si="2"/>
        <v>0</v>
      </c>
      <c r="Q38" s="15">
        <f t="shared" si="3"/>
        <v>0</v>
      </c>
      <c r="R38" s="15">
        <f t="shared" si="4"/>
        <v>0</v>
      </c>
      <c r="S38" s="4">
        <f t="shared" si="5"/>
        <v>0</v>
      </c>
      <c r="T38" s="39"/>
    </row>
    <row r="39" spans="1:20" ht="15.75" hidden="1" thickBot="1" x14ac:dyDescent="0.3">
      <c r="A39" s="36" t="s">
        <v>17</v>
      </c>
      <c r="B39" s="22"/>
      <c r="C39" s="29" t="s">
        <v>25</v>
      </c>
      <c r="D39" s="10"/>
      <c r="E39" s="6"/>
      <c r="F39" s="6"/>
      <c r="G39" s="11"/>
      <c r="H39" s="19">
        <f t="shared" si="9"/>
        <v>0</v>
      </c>
      <c r="I39" s="7"/>
      <c r="J39" s="7"/>
      <c r="K39" s="5"/>
      <c r="L39" s="19">
        <f t="shared" si="7"/>
        <v>0</v>
      </c>
      <c r="M39" s="7"/>
      <c r="N39" s="7"/>
      <c r="O39" s="5"/>
      <c r="P39" s="19">
        <f t="shared" si="2"/>
        <v>0</v>
      </c>
      <c r="Q39" s="15">
        <f t="shared" si="3"/>
        <v>0</v>
      </c>
      <c r="R39" s="15">
        <f t="shared" si="4"/>
        <v>0</v>
      </c>
      <c r="S39" s="4">
        <f t="shared" si="5"/>
        <v>0</v>
      </c>
      <c r="T39" s="39"/>
    </row>
    <row r="40" spans="1:20" ht="15.75" hidden="1" thickBot="1" x14ac:dyDescent="0.3">
      <c r="A40" s="36" t="s">
        <v>18</v>
      </c>
      <c r="B40" s="22"/>
      <c r="C40" s="29" t="s">
        <v>25</v>
      </c>
      <c r="D40" s="10"/>
      <c r="E40" s="6"/>
      <c r="F40" s="6"/>
      <c r="G40" s="11"/>
      <c r="H40" s="19">
        <f t="shared" si="9"/>
        <v>0</v>
      </c>
      <c r="I40" s="7"/>
      <c r="J40" s="7"/>
      <c r="K40" s="5"/>
      <c r="L40" s="19">
        <f t="shared" si="7"/>
        <v>0</v>
      </c>
      <c r="M40" s="7"/>
      <c r="N40" s="7"/>
      <c r="O40" s="5"/>
      <c r="P40" s="19">
        <f t="shared" si="2"/>
        <v>0</v>
      </c>
      <c r="Q40" s="15">
        <f t="shared" si="3"/>
        <v>0</v>
      </c>
      <c r="R40" s="15">
        <f t="shared" si="4"/>
        <v>0</v>
      </c>
      <c r="S40" s="4">
        <f t="shared" si="5"/>
        <v>0</v>
      </c>
      <c r="T40" s="39"/>
    </row>
    <row r="41" spans="1:20" ht="15.75" hidden="1" thickBot="1" x14ac:dyDescent="0.3">
      <c r="A41" s="36" t="s">
        <v>19</v>
      </c>
      <c r="B41" s="22"/>
      <c r="C41" s="29" t="s">
        <v>25</v>
      </c>
      <c r="D41" s="10"/>
      <c r="E41" s="6"/>
      <c r="F41" s="6"/>
      <c r="G41" s="11"/>
      <c r="H41" s="19">
        <f t="shared" si="9"/>
        <v>0</v>
      </c>
      <c r="I41" s="7"/>
      <c r="J41" s="7"/>
      <c r="K41" s="5"/>
      <c r="L41" s="19">
        <f t="shared" si="7"/>
        <v>0</v>
      </c>
      <c r="M41" s="7"/>
      <c r="N41" s="7"/>
      <c r="O41" s="5"/>
      <c r="P41" s="19">
        <f t="shared" si="2"/>
        <v>0</v>
      </c>
      <c r="Q41" s="15">
        <f t="shared" si="3"/>
        <v>0</v>
      </c>
      <c r="R41" s="15">
        <f t="shared" si="4"/>
        <v>0</v>
      </c>
      <c r="S41" s="4">
        <f t="shared" si="5"/>
        <v>0</v>
      </c>
      <c r="T41" s="39"/>
    </row>
    <row r="42" spans="1:20" ht="15.75" hidden="1" thickBot="1" x14ac:dyDescent="0.3">
      <c r="A42" s="36" t="s">
        <v>20</v>
      </c>
      <c r="B42" s="22"/>
      <c r="C42" s="29" t="s">
        <v>25</v>
      </c>
      <c r="D42" s="10"/>
      <c r="E42" s="6"/>
      <c r="F42" s="6"/>
      <c r="G42" s="11"/>
      <c r="H42" s="19">
        <f t="shared" si="9"/>
        <v>0</v>
      </c>
      <c r="I42" s="7"/>
      <c r="J42" s="7"/>
      <c r="K42" s="5"/>
      <c r="L42" s="19">
        <f t="shared" si="7"/>
        <v>0</v>
      </c>
      <c r="M42" s="7"/>
      <c r="N42" s="7"/>
      <c r="O42" s="5"/>
      <c r="P42" s="19">
        <f t="shared" si="2"/>
        <v>0</v>
      </c>
      <c r="Q42" s="15">
        <f t="shared" si="3"/>
        <v>0</v>
      </c>
      <c r="R42" s="15">
        <f t="shared" si="4"/>
        <v>0</v>
      </c>
      <c r="S42" s="4">
        <f t="shared" si="5"/>
        <v>0</v>
      </c>
      <c r="T42" s="39"/>
    </row>
    <row r="43" spans="1:20" ht="15.75" hidden="1" thickBot="1" x14ac:dyDescent="0.3">
      <c r="A43" s="36" t="s">
        <v>21</v>
      </c>
      <c r="B43" s="22"/>
      <c r="C43" s="29" t="s">
        <v>25</v>
      </c>
      <c r="D43" s="10"/>
      <c r="E43" s="6"/>
      <c r="F43" s="6"/>
      <c r="G43" s="11"/>
      <c r="H43" s="19">
        <f t="shared" si="9"/>
        <v>0</v>
      </c>
      <c r="I43" s="7"/>
      <c r="J43" s="7"/>
      <c r="K43" s="5"/>
      <c r="L43" s="19">
        <f t="shared" si="7"/>
        <v>0</v>
      </c>
      <c r="M43" s="7"/>
      <c r="N43" s="7"/>
      <c r="O43" s="5"/>
      <c r="P43" s="19">
        <f t="shared" si="2"/>
        <v>0</v>
      </c>
      <c r="Q43" s="15">
        <f t="shared" si="3"/>
        <v>0</v>
      </c>
      <c r="R43" s="15">
        <f t="shared" si="4"/>
        <v>0</v>
      </c>
      <c r="S43" s="4">
        <f t="shared" si="5"/>
        <v>0</v>
      </c>
      <c r="T43" s="39"/>
    </row>
    <row r="44" spans="1:20" ht="15.75" thickBot="1" x14ac:dyDescent="0.3">
      <c r="A44" s="140" t="s">
        <v>23</v>
      </c>
      <c r="B44" s="141"/>
      <c r="C44" s="142"/>
      <c r="D44" s="28"/>
      <c r="E44" s="24"/>
      <c r="F44" s="24"/>
      <c r="G44" s="37"/>
      <c r="H44" s="25">
        <f>I44+J44+K44</f>
        <v>0</v>
      </c>
      <c r="I44" s="25">
        <f>I36+I37+I38+I39+I40+I41+I42+I43</f>
        <v>0</v>
      </c>
      <c r="J44" s="25">
        <f>J36+J37+J38+J39+J40+J41+J42+J43</f>
        <v>0</v>
      </c>
      <c r="K44" s="25">
        <f>K36+K37+K38+K39+K40+K41+K42+K43</f>
        <v>0</v>
      </c>
      <c r="L44" s="25">
        <f>M44+N44+O44</f>
        <v>0</v>
      </c>
      <c r="M44" s="25">
        <f t="shared" ref="M44" si="10">M36+M37+M38+M39+M40+M41+M42+M43</f>
        <v>0</v>
      </c>
      <c r="N44" s="25">
        <f t="shared" ref="N44" si="11">N36+N37+N38+N39+N40+N41+N42+N43</f>
        <v>0</v>
      </c>
      <c r="O44" s="25">
        <f t="shared" ref="O44" si="12">O36+O37+O38+O39+O40+O41+O42+O43</f>
        <v>0</v>
      </c>
      <c r="P44" s="25">
        <f>Q44+R44+S44</f>
        <v>0</v>
      </c>
      <c r="Q44" s="25">
        <f t="shared" ref="Q44" si="13">Q36+Q37+Q38+Q39+Q40+Q41+Q42+Q43</f>
        <v>0</v>
      </c>
      <c r="R44" s="25">
        <f t="shared" ref="R44" si="14">R36+R37+R38+R39+R40+R41+R42+R43</f>
        <v>0</v>
      </c>
      <c r="S44" s="25">
        <f t="shared" ref="S44" si="15">S36+S37+S38+S39+S40+S41+S42+S43</f>
        <v>0</v>
      </c>
      <c r="T44" s="25">
        <f t="shared" ref="T44" si="16">T36+T37+T38+T39+T40+T41+T42+T43</f>
        <v>0</v>
      </c>
    </row>
    <row r="45" spans="1:20" ht="42.6" customHeight="1" x14ac:dyDescent="0.3">
      <c r="A45" s="23" t="s">
        <v>30</v>
      </c>
      <c r="B45" s="151" t="s">
        <v>4</v>
      </c>
      <c r="C45" s="152"/>
      <c r="D45" s="59"/>
      <c r="E45" s="13"/>
      <c r="F45" s="13"/>
      <c r="G45" s="14"/>
      <c r="H45" s="62"/>
      <c r="I45" s="63"/>
      <c r="J45" s="63"/>
      <c r="K45" s="64"/>
      <c r="L45" s="62"/>
      <c r="M45" s="63"/>
      <c r="N45" s="63"/>
      <c r="O45" s="64"/>
      <c r="P45" s="19"/>
      <c r="Q45" s="15"/>
      <c r="R45" s="15"/>
      <c r="S45" s="4"/>
      <c r="T45" s="38"/>
    </row>
    <row r="46" spans="1:20" ht="95.25" x14ac:dyDescent="0.3">
      <c r="A46" s="66" t="s">
        <v>14</v>
      </c>
      <c r="B46" s="105" t="s">
        <v>56</v>
      </c>
      <c r="C46" s="108" t="s">
        <v>25</v>
      </c>
      <c r="D46" s="112" t="s">
        <v>38</v>
      </c>
      <c r="E46" s="113" t="s">
        <v>33</v>
      </c>
      <c r="F46" s="113" t="s">
        <v>34</v>
      </c>
      <c r="G46" s="114" t="s">
        <v>35</v>
      </c>
      <c r="H46" s="85">
        <f t="shared" si="9"/>
        <v>570986.4</v>
      </c>
      <c r="I46" s="86"/>
      <c r="J46" s="86"/>
      <c r="K46" s="90">
        <v>570986.4</v>
      </c>
      <c r="L46" s="85">
        <f t="shared" si="7"/>
        <v>570986.4</v>
      </c>
      <c r="M46" s="86"/>
      <c r="N46" s="86"/>
      <c r="O46" s="90">
        <v>570986.4</v>
      </c>
      <c r="P46" s="85">
        <f t="shared" si="2"/>
        <v>0</v>
      </c>
      <c r="Q46" s="88">
        <f t="shared" si="3"/>
        <v>0</v>
      </c>
      <c r="R46" s="88">
        <f t="shared" si="4"/>
        <v>0</v>
      </c>
      <c r="S46" s="89">
        <f t="shared" si="5"/>
        <v>0</v>
      </c>
      <c r="T46" s="67"/>
    </row>
    <row r="47" spans="1:20" ht="79.5" x14ac:dyDescent="0.3">
      <c r="A47" s="66" t="s">
        <v>15</v>
      </c>
      <c r="B47" s="115" t="s">
        <v>54</v>
      </c>
      <c r="C47" s="108" t="s">
        <v>25</v>
      </c>
      <c r="D47" s="112" t="s">
        <v>38</v>
      </c>
      <c r="E47" s="113" t="s">
        <v>33</v>
      </c>
      <c r="F47" s="113" t="s">
        <v>34</v>
      </c>
      <c r="G47" s="114" t="s">
        <v>35</v>
      </c>
      <c r="H47" s="85">
        <f t="shared" si="9"/>
        <v>170871.6</v>
      </c>
      <c r="I47" s="86"/>
      <c r="J47" s="86"/>
      <c r="K47" s="90">
        <v>170871.6</v>
      </c>
      <c r="L47" s="85">
        <f t="shared" si="7"/>
        <v>170871.6</v>
      </c>
      <c r="M47" s="86"/>
      <c r="N47" s="86"/>
      <c r="O47" s="90">
        <v>170871.6</v>
      </c>
      <c r="P47" s="85">
        <f t="shared" si="2"/>
        <v>0</v>
      </c>
      <c r="Q47" s="88">
        <f t="shared" ref="Q47:Q49" si="17">I47-M47</f>
        <v>0</v>
      </c>
      <c r="R47" s="88">
        <f t="shared" ref="R47:R49" si="18">J47-N47</f>
        <v>0</v>
      </c>
      <c r="S47" s="89">
        <f t="shared" ref="S47:S49" si="19">K47-O47</f>
        <v>0</v>
      </c>
      <c r="T47" s="67"/>
    </row>
    <row r="48" spans="1:20" ht="79.5" x14ac:dyDescent="0.3">
      <c r="A48" s="66" t="s">
        <v>16</v>
      </c>
      <c r="B48" s="115" t="s">
        <v>55</v>
      </c>
      <c r="C48" s="108" t="s">
        <v>25</v>
      </c>
      <c r="D48" s="112" t="s">
        <v>38</v>
      </c>
      <c r="E48" s="113" t="s">
        <v>33</v>
      </c>
      <c r="F48" s="113" t="s">
        <v>34</v>
      </c>
      <c r="G48" s="114" t="s">
        <v>35</v>
      </c>
      <c r="H48" s="85">
        <f t="shared" si="9"/>
        <v>176528.4</v>
      </c>
      <c r="I48" s="86"/>
      <c r="J48" s="86"/>
      <c r="K48" s="90">
        <v>176528.4</v>
      </c>
      <c r="L48" s="85">
        <f t="shared" si="7"/>
        <v>176528.4</v>
      </c>
      <c r="M48" s="86"/>
      <c r="N48" s="86"/>
      <c r="O48" s="90">
        <v>176528.4</v>
      </c>
      <c r="P48" s="85">
        <f t="shared" si="2"/>
        <v>0</v>
      </c>
      <c r="Q48" s="88">
        <f t="shared" si="17"/>
        <v>0</v>
      </c>
      <c r="R48" s="88">
        <f t="shared" si="18"/>
        <v>0</v>
      </c>
      <c r="S48" s="89">
        <f t="shared" si="19"/>
        <v>0</v>
      </c>
      <c r="T48" s="67"/>
    </row>
    <row r="49" spans="1:20" ht="79.5" x14ac:dyDescent="0.3">
      <c r="A49" s="66" t="s">
        <v>17</v>
      </c>
      <c r="B49" s="115" t="s">
        <v>57</v>
      </c>
      <c r="C49" s="108" t="s">
        <v>25</v>
      </c>
      <c r="D49" s="112" t="s">
        <v>38</v>
      </c>
      <c r="E49" s="113" t="s">
        <v>33</v>
      </c>
      <c r="F49" s="113" t="s">
        <v>34</v>
      </c>
      <c r="G49" s="114" t="s">
        <v>35</v>
      </c>
      <c r="H49" s="85">
        <f t="shared" si="9"/>
        <v>201391.2</v>
      </c>
      <c r="I49" s="86"/>
      <c r="J49" s="86"/>
      <c r="K49" s="90">
        <v>201391.2</v>
      </c>
      <c r="L49" s="85">
        <f t="shared" si="7"/>
        <v>201391.2</v>
      </c>
      <c r="M49" s="86"/>
      <c r="N49" s="86"/>
      <c r="O49" s="90">
        <v>201391.2</v>
      </c>
      <c r="P49" s="85">
        <f t="shared" si="2"/>
        <v>0</v>
      </c>
      <c r="Q49" s="88">
        <f t="shared" si="17"/>
        <v>0</v>
      </c>
      <c r="R49" s="88">
        <f t="shared" si="18"/>
        <v>0</v>
      </c>
      <c r="S49" s="89">
        <f t="shared" si="19"/>
        <v>0</v>
      </c>
      <c r="T49" s="67"/>
    </row>
    <row r="50" spans="1:20" ht="77.25" customHeight="1" x14ac:dyDescent="0.3">
      <c r="A50" s="66" t="s">
        <v>18</v>
      </c>
      <c r="B50" s="116" t="s">
        <v>58</v>
      </c>
      <c r="C50" s="108" t="s">
        <v>25</v>
      </c>
      <c r="D50" s="112" t="s">
        <v>38</v>
      </c>
      <c r="E50" s="113" t="s">
        <v>33</v>
      </c>
      <c r="F50" s="113" t="s">
        <v>34</v>
      </c>
      <c r="G50" s="114" t="s">
        <v>35</v>
      </c>
      <c r="H50" s="85">
        <f t="shared" si="9"/>
        <v>2126979.6800000002</v>
      </c>
      <c r="I50" s="86"/>
      <c r="J50" s="86"/>
      <c r="K50" s="90">
        <v>2126979.6800000002</v>
      </c>
      <c r="L50" s="85">
        <f t="shared" si="7"/>
        <v>2126979.6800000002</v>
      </c>
      <c r="M50" s="86"/>
      <c r="N50" s="86"/>
      <c r="O50" s="90">
        <v>2126979.6800000002</v>
      </c>
      <c r="P50" s="85">
        <f t="shared" si="2"/>
        <v>0</v>
      </c>
      <c r="Q50" s="88">
        <f t="shared" si="3"/>
        <v>0</v>
      </c>
      <c r="R50" s="88">
        <f t="shared" si="4"/>
        <v>0</v>
      </c>
      <c r="S50" s="89">
        <f t="shared" si="5"/>
        <v>0</v>
      </c>
      <c r="T50" s="67"/>
    </row>
    <row r="51" spans="1:20" ht="135" hidden="1" customHeight="1" x14ac:dyDescent="0.3">
      <c r="A51" s="68" t="s">
        <v>19</v>
      </c>
      <c r="B51" s="106"/>
      <c r="C51" s="108"/>
      <c r="D51" s="93"/>
      <c r="E51" s="94"/>
      <c r="F51" s="94"/>
      <c r="G51" s="95"/>
      <c r="H51" s="85"/>
      <c r="I51" s="86"/>
      <c r="J51" s="86"/>
      <c r="K51" s="90"/>
      <c r="L51" s="85"/>
      <c r="M51" s="86"/>
      <c r="N51" s="86"/>
      <c r="O51" s="90"/>
      <c r="P51" s="85"/>
      <c r="Q51" s="88"/>
      <c r="R51" s="88"/>
      <c r="S51" s="89"/>
      <c r="T51" s="67"/>
    </row>
    <row r="52" spans="1:20" ht="135" hidden="1" customHeight="1" x14ac:dyDescent="0.3">
      <c r="A52" s="107" t="s">
        <v>20</v>
      </c>
      <c r="B52" s="106"/>
      <c r="C52" s="108"/>
      <c r="D52" s="93"/>
      <c r="E52" s="94"/>
      <c r="F52" s="94"/>
      <c r="G52" s="95"/>
      <c r="H52" s="85"/>
      <c r="I52" s="86"/>
      <c r="J52" s="86"/>
      <c r="K52" s="90"/>
      <c r="L52" s="85"/>
      <c r="M52" s="86"/>
      <c r="N52" s="86"/>
      <c r="O52" s="90"/>
      <c r="P52" s="85"/>
      <c r="Q52" s="88"/>
      <c r="R52" s="88"/>
      <c r="S52" s="89"/>
      <c r="T52" s="67"/>
    </row>
    <row r="53" spans="1:20" ht="18" customHeight="1" thickBot="1" x14ac:dyDescent="0.35">
      <c r="A53" s="68" t="s">
        <v>21</v>
      </c>
      <c r="B53" s="106"/>
      <c r="C53" s="108"/>
      <c r="D53" s="93"/>
      <c r="E53" s="94"/>
      <c r="F53" s="94"/>
      <c r="G53" s="95"/>
      <c r="H53" s="85"/>
      <c r="I53" s="86"/>
      <c r="J53" s="86"/>
      <c r="K53" s="90"/>
      <c r="L53" s="85"/>
      <c r="M53" s="86"/>
      <c r="N53" s="86"/>
      <c r="O53" s="90"/>
      <c r="P53" s="85"/>
      <c r="Q53" s="88"/>
      <c r="R53" s="88"/>
      <c r="S53" s="89"/>
      <c r="T53" s="67"/>
    </row>
    <row r="54" spans="1:20" ht="48.75" hidden="1" customHeight="1" thickBot="1" x14ac:dyDescent="0.35">
      <c r="A54" s="158" t="s">
        <v>42</v>
      </c>
      <c r="B54" s="156"/>
      <c r="C54" s="109"/>
      <c r="D54" s="93"/>
      <c r="E54" s="94"/>
      <c r="F54" s="94"/>
      <c r="G54" s="95"/>
      <c r="H54" s="85"/>
      <c r="I54" s="86"/>
      <c r="J54" s="86"/>
      <c r="K54" s="90"/>
      <c r="L54" s="85"/>
      <c r="M54" s="86"/>
      <c r="N54" s="86"/>
      <c r="O54" s="90"/>
      <c r="P54" s="85"/>
      <c r="Q54" s="88"/>
      <c r="R54" s="88"/>
      <c r="S54" s="89"/>
      <c r="T54" s="67"/>
    </row>
    <row r="55" spans="1:20" ht="54.75" hidden="1" customHeight="1" thickBot="1" x14ac:dyDescent="0.35">
      <c r="A55" s="163"/>
      <c r="B55" s="162"/>
      <c r="C55" s="109"/>
      <c r="D55" s="93"/>
      <c r="E55" s="94"/>
      <c r="F55" s="94"/>
      <c r="G55" s="95"/>
      <c r="H55" s="85"/>
      <c r="I55" s="86"/>
      <c r="J55" s="86"/>
      <c r="K55" s="90"/>
      <c r="L55" s="85"/>
      <c r="M55" s="86"/>
      <c r="N55" s="86"/>
      <c r="O55" s="90"/>
      <c r="P55" s="85"/>
      <c r="Q55" s="88"/>
      <c r="R55" s="88"/>
      <c r="S55" s="89"/>
      <c r="T55" s="67"/>
    </row>
    <row r="56" spans="1:20" ht="44.25" hidden="1" customHeight="1" thickBot="1" x14ac:dyDescent="0.35">
      <c r="A56" s="158" t="s">
        <v>43</v>
      </c>
      <c r="B56" s="156"/>
      <c r="C56" s="109"/>
      <c r="D56" s="93"/>
      <c r="E56" s="94"/>
      <c r="F56" s="94"/>
      <c r="G56" s="95"/>
      <c r="H56" s="85"/>
      <c r="I56" s="86"/>
      <c r="J56" s="86"/>
      <c r="K56" s="90"/>
      <c r="L56" s="85"/>
      <c r="M56" s="86"/>
      <c r="N56" s="86"/>
      <c r="O56" s="90"/>
      <c r="P56" s="85"/>
      <c r="Q56" s="88"/>
      <c r="R56" s="88"/>
      <c r="S56" s="89"/>
      <c r="T56" s="67"/>
    </row>
    <row r="57" spans="1:20" ht="58.5" hidden="1" customHeight="1" thickBot="1" x14ac:dyDescent="0.35">
      <c r="A57" s="163"/>
      <c r="B57" s="162"/>
      <c r="C57" s="109"/>
      <c r="D57" s="93"/>
      <c r="E57" s="94"/>
      <c r="F57" s="94"/>
      <c r="G57" s="95"/>
      <c r="H57" s="85"/>
      <c r="I57" s="86"/>
      <c r="J57" s="86"/>
      <c r="K57" s="90"/>
      <c r="L57" s="85"/>
      <c r="M57" s="86"/>
      <c r="N57" s="86"/>
      <c r="O57" s="90"/>
      <c r="P57" s="85"/>
      <c r="Q57" s="88"/>
      <c r="R57" s="88"/>
      <c r="S57" s="89"/>
      <c r="T57" s="67"/>
    </row>
    <row r="58" spans="1:20" ht="40.5" hidden="1" customHeight="1" thickBot="1" x14ac:dyDescent="0.35">
      <c r="A58" s="158" t="s">
        <v>44</v>
      </c>
      <c r="B58" s="156"/>
      <c r="C58" s="109"/>
      <c r="D58" s="93"/>
      <c r="E58" s="94"/>
      <c r="F58" s="94"/>
      <c r="G58" s="95"/>
      <c r="H58" s="85"/>
      <c r="I58" s="86"/>
      <c r="J58" s="86"/>
      <c r="K58" s="90"/>
      <c r="L58" s="85"/>
      <c r="M58" s="86"/>
      <c r="N58" s="86"/>
      <c r="O58" s="90"/>
      <c r="P58" s="85"/>
      <c r="Q58" s="88"/>
      <c r="R58" s="88"/>
      <c r="S58" s="89"/>
      <c r="T58" s="67"/>
    </row>
    <row r="59" spans="1:20" ht="54.75" hidden="1" customHeight="1" thickBot="1" x14ac:dyDescent="0.35">
      <c r="A59" s="159"/>
      <c r="B59" s="157"/>
      <c r="C59" s="109"/>
      <c r="D59" s="93"/>
      <c r="E59" s="94"/>
      <c r="F59" s="94"/>
      <c r="G59" s="95"/>
      <c r="H59" s="85"/>
      <c r="I59" s="86"/>
      <c r="J59" s="86"/>
      <c r="K59" s="86"/>
      <c r="L59" s="85"/>
      <c r="M59" s="86"/>
      <c r="N59" s="86"/>
      <c r="O59" s="86"/>
      <c r="P59" s="85"/>
      <c r="Q59" s="88"/>
      <c r="R59" s="88"/>
      <c r="S59" s="89"/>
      <c r="T59" s="67"/>
    </row>
    <row r="60" spans="1:20" ht="58.5" hidden="1" customHeight="1" thickBot="1" x14ac:dyDescent="0.35">
      <c r="A60" s="164" t="s">
        <v>47</v>
      </c>
      <c r="B60" s="166"/>
      <c r="C60" s="109"/>
      <c r="D60" s="93"/>
      <c r="E60" s="94"/>
      <c r="F60" s="94"/>
      <c r="G60" s="95"/>
      <c r="H60" s="85"/>
      <c r="I60" s="91"/>
      <c r="J60" s="86"/>
      <c r="K60" s="90"/>
      <c r="L60" s="85"/>
      <c r="M60" s="91"/>
      <c r="N60" s="86"/>
      <c r="O60" s="90"/>
      <c r="P60" s="85"/>
      <c r="Q60" s="88"/>
      <c r="R60" s="88"/>
      <c r="S60" s="89"/>
      <c r="T60" s="70"/>
    </row>
    <row r="61" spans="1:20" ht="51.75" hidden="1" customHeight="1" thickBot="1" x14ac:dyDescent="0.35">
      <c r="A61" s="165"/>
      <c r="B61" s="167"/>
      <c r="C61" s="109"/>
      <c r="D61" s="93"/>
      <c r="E61" s="94"/>
      <c r="F61" s="94"/>
      <c r="G61" s="95"/>
      <c r="H61" s="85"/>
      <c r="I61" s="91"/>
      <c r="J61" s="86"/>
      <c r="K61" s="86"/>
      <c r="L61" s="85"/>
      <c r="M61" s="91"/>
      <c r="N61" s="86"/>
      <c r="O61" s="86"/>
      <c r="P61" s="85"/>
      <c r="Q61" s="88"/>
      <c r="R61" s="88"/>
      <c r="S61" s="89"/>
      <c r="T61" s="70"/>
    </row>
    <row r="62" spans="1:20" ht="116.25" hidden="1" customHeight="1" thickBot="1" x14ac:dyDescent="0.35">
      <c r="A62" s="69" t="s">
        <v>61</v>
      </c>
      <c r="B62" s="110"/>
      <c r="C62" s="111"/>
      <c r="D62" s="93"/>
      <c r="E62" s="94"/>
      <c r="F62" s="94"/>
      <c r="G62" s="95"/>
      <c r="H62" s="85"/>
      <c r="I62" s="91"/>
      <c r="J62" s="86"/>
      <c r="K62" s="90"/>
      <c r="L62" s="85"/>
      <c r="M62" s="91"/>
      <c r="N62" s="86"/>
      <c r="O62" s="90"/>
      <c r="P62" s="85"/>
      <c r="Q62" s="88"/>
      <c r="R62" s="88"/>
      <c r="S62" s="89"/>
      <c r="T62" s="70"/>
    </row>
    <row r="63" spans="1:20" ht="21" thickBot="1" x14ac:dyDescent="0.35">
      <c r="A63" s="134" t="s">
        <v>23</v>
      </c>
      <c r="B63" s="135"/>
      <c r="C63" s="136"/>
      <c r="D63" s="96"/>
      <c r="E63" s="97"/>
      <c r="F63" s="97"/>
      <c r="G63" s="98"/>
      <c r="H63" s="92">
        <f>I63+J63+K63</f>
        <v>3246757.2800000003</v>
      </c>
      <c r="I63" s="92"/>
      <c r="J63" s="92">
        <f>SUM(J45:J62)</f>
        <v>0</v>
      </c>
      <c r="K63" s="92">
        <f>SUM(K45:K62)</f>
        <v>3246757.2800000003</v>
      </c>
      <c r="L63" s="92">
        <f>M63+N63+O63</f>
        <v>3246757.2800000003</v>
      </c>
      <c r="M63" s="92">
        <f>M46+M50+M58+M59+M60+M61+M62</f>
        <v>0</v>
      </c>
      <c r="N63" s="92">
        <f>SUM(N46:N62)</f>
        <v>0</v>
      </c>
      <c r="O63" s="92">
        <f>SUM(O46:O62)</f>
        <v>3246757.2800000003</v>
      </c>
      <c r="P63" s="92">
        <f>P46+P47+P48+P50+P58+P59</f>
        <v>0</v>
      </c>
      <c r="Q63" s="92">
        <f t="shared" ref="Q63:S63" si="20">Q46+Q47+Q48+Q50+Q58+Q59</f>
        <v>0</v>
      </c>
      <c r="R63" s="92">
        <f t="shared" si="20"/>
        <v>0</v>
      </c>
      <c r="S63" s="92">
        <f t="shared" si="20"/>
        <v>0</v>
      </c>
      <c r="T63" s="74"/>
    </row>
    <row r="64" spans="1:20" ht="42.6" customHeight="1" x14ac:dyDescent="0.3">
      <c r="A64" s="69" t="s">
        <v>31</v>
      </c>
      <c r="B64" s="153" t="s">
        <v>5</v>
      </c>
      <c r="C64" s="154"/>
      <c r="D64" s="99"/>
      <c r="E64" s="100"/>
      <c r="F64" s="100"/>
      <c r="G64" s="101"/>
      <c r="H64" s="85"/>
      <c r="I64" s="88"/>
      <c r="J64" s="88"/>
      <c r="K64" s="89"/>
      <c r="L64" s="85"/>
      <c r="M64" s="88"/>
      <c r="N64" s="88"/>
      <c r="O64" s="89"/>
      <c r="P64" s="85"/>
      <c r="Q64" s="88"/>
      <c r="R64" s="88"/>
      <c r="S64" s="89"/>
      <c r="T64" s="75"/>
    </row>
    <row r="65" spans="1:20" ht="177.75" customHeight="1" x14ac:dyDescent="0.3">
      <c r="A65" s="66" t="s">
        <v>14</v>
      </c>
      <c r="B65" s="105" t="s">
        <v>40</v>
      </c>
      <c r="C65" s="108" t="s">
        <v>25</v>
      </c>
      <c r="D65" s="112" t="s">
        <v>38</v>
      </c>
      <c r="E65" s="113" t="s">
        <v>33</v>
      </c>
      <c r="F65" s="113" t="s">
        <v>34</v>
      </c>
      <c r="G65" s="114" t="s">
        <v>35</v>
      </c>
      <c r="H65" s="85">
        <f t="shared" ref="H65:H72" si="21">I65+J65+K65</f>
        <v>2034177.99</v>
      </c>
      <c r="I65" s="86"/>
      <c r="J65" s="86"/>
      <c r="K65" s="90">
        <v>2034177.99</v>
      </c>
      <c r="L65" s="85">
        <f t="shared" si="7"/>
        <v>945515.24</v>
      </c>
      <c r="M65" s="86"/>
      <c r="N65" s="86"/>
      <c r="O65" s="90">
        <v>945515.24</v>
      </c>
      <c r="P65" s="85">
        <f>Q65+R65+S65</f>
        <v>1088662.75</v>
      </c>
      <c r="Q65" s="88">
        <f t="shared" ref="Q65:Q67" si="22">I65-M65</f>
        <v>0</v>
      </c>
      <c r="R65" s="88">
        <f t="shared" ref="R65:R67" si="23">J65-N65</f>
        <v>0</v>
      </c>
      <c r="S65" s="89">
        <f t="shared" ref="S65:S67" si="24">K65-O65</f>
        <v>1088662.75</v>
      </c>
      <c r="T65" s="83" t="s">
        <v>49</v>
      </c>
    </row>
    <row r="66" spans="1:20" ht="111" x14ac:dyDescent="0.3">
      <c r="A66" s="66" t="s">
        <v>15</v>
      </c>
      <c r="B66" s="105" t="s">
        <v>41</v>
      </c>
      <c r="C66" s="108" t="s">
        <v>25</v>
      </c>
      <c r="D66" s="112" t="s">
        <v>38</v>
      </c>
      <c r="E66" s="113" t="s">
        <v>33</v>
      </c>
      <c r="F66" s="113" t="s">
        <v>34</v>
      </c>
      <c r="G66" s="114" t="s">
        <v>35</v>
      </c>
      <c r="H66" s="85">
        <f t="shared" si="21"/>
        <v>1594552.57</v>
      </c>
      <c r="I66" s="86"/>
      <c r="J66" s="86"/>
      <c r="K66" s="90">
        <v>1594552.57</v>
      </c>
      <c r="L66" s="85">
        <f t="shared" si="7"/>
        <v>1594552.57</v>
      </c>
      <c r="M66" s="86"/>
      <c r="N66" s="86"/>
      <c r="O66" s="90">
        <v>1594552.57</v>
      </c>
      <c r="P66" s="85">
        <f t="shared" ref="P66:P72" si="25">Q66+R66+S66</f>
        <v>0</v>
      </c>
      <c r="Q66" s="88">
        <f t="shared" si="22"/>
        <v>0</v>
      </c>
      <c r="R66" s="88">
        <f t="shared" si="23"/>
        <v>0</v>
      </c>
      <c r="S66" s="89">
        <f t="shared" si="24"/>
        <v>0</v>
      </c>
      <c r="T66" s="76"/>
    </row>
    <row r="67" spans="1:20" ht="79.5" x14ac:dyDescent="0.3">
      <c r="A67" s="66" t="s">
        <v>16</v>
      </c>
      <c r="B67" s="105" t="s">
        <v>65</v>
      </c>
      <c r="C67" s="108" t="s">
        <v>25</v>
      </c>
      <c r="D67" s="112" t="s">
        <v>38</v>
      </c>
      <c r="E67" s="113" t="s">
        <v>33</v>
      </c>
      <c r="F67" s="113" t="s">
        <v>34</v>
      </c>
      <c r="G67" s="114" t="s">
        <v>35</v>
      </c>
      <c r="H67" s="85">
        <f t="shared" si="21"/>
        <v>337395.6</v>
      </c>
      <c r="I67" s="86"/>
      <c r="J67" s="86"/>
      <c r="K67" s="90">
        <v>337395.6</v>
      </c>
      <c r="L67" s="85">
        <f t="shared" si="7"/>
        <v>337395.6</v>
      </c>
      <c r="M67" s="86"/>
      <c r="N67" s="86"/>
      <c r="O67" s="90">
        <v>337395.6</v>
      </c>
      <c r="P67" s="85">
        <f t="shared" si="25"/>
        <v>0</v>
      </c>
      <c r="Q67" s="88">
        <f t="shared" si="22"/>
        <v>0</v>
      </c>
      <c r="R67" s="88">
        <f t="shared" si="23"/>
        <v>0</v>
      </c>
      <c r="S67" s="89">
        <f t="shared" si="24"/>
        <v>0</v>
      </c>
      <c r="T67" s="76"/>
    </row>
    <row r="68" spans="1:20" ht="79.5" x14ac:dyDescent="0.3">
      <c r="A68" s="66" t="s">
        <v>17</v>
      </c>
      <c r="B68" s="120" t="s">
        <v>62</v>
      </c>
      <c r="C68" s="108" t="s">
        <v>25</v>
      </c>
      <c r="D68" s="112" t="s">
        <v>38</v>
      </c>
      <c r="E68" s="94">
        <v>244</v>
      </c>
      <c r="F68" s="94">
        <v>34600</v>
      </c>
      <c r="G68" s="95">
        <v>346</v>
      </c>
      <c r="H68" s="85">
        <f t="shared" si="21"/>
        <v>692900.13</v>
      </c>
      <c r="I68" s="86"/>
      <c r="J68" s="86"/>
      <c r="K68" s="90">
        <v>692900.13</v>
      </c>
      <c r="L68" s="85">
        <f t="shared" si="7"/>
        <v>692900.13</v>
      </c>
      <c r="M68" s="86"/>
      <c r="N68" s="86"/>
      <c r="O68" s="90">
        <v>692900.13</v>
      </c>
      <c r="P68" s="85">
        <f t="shared" si="25"/>
        <v>0</v>
      </c>
      <c r="Q68" s="88">
        <f t="shared" ref="Q68:Q72" si="26">I68-M68</f>
        <v>0</v>
      </c>
      <c r="R68" s="88">
        <f t="shared" ref="R68:R72" si="27">J68-N68</f>
        <v>0</v>
      </c>
      <c r="S68" s="89">
        <f t="shared" ref="S68:S72" si="28">K68-O68</f>
        <v>0</v>
      </c>
      <c r="T68" s="76"/>
    </row>
    <row r="69" spans="1:20" ht="34.5" x14ac:dyDescent="0.3">
      <c r="A69" s="66" t="s">
        <v>18</v>
      </c>
      <c r="B69" s="120" t="s">
        <v>63</v>
      </c>
      <c r="C69" s="108" t="s">
        <v>25</v>
      </c>
      <c r="D69" s="112" t="s">
        <v>38</v>
      </c>
      <c r="E69" s="94">
        <v>244</v>
      </c>
      <c r="F69" s="94">
        <v>34600</v>
      </c>
      <c r="G69" s="95">
        <v>346</v>
      </c>
      <c r="H69" s="85">
        <f t="shared" si="21"/>
        <v>84658.21</v>
      </c>
      <c r="I69" s="86"/>
      <c r="J69" s="86"/>
      <c r="K69" s="90">
        <v>84658.21</v>
      </c>
      <c r="L69" s="85">
        <f t="shared" si="7"/>
        <v>84658.21</v>
      </c>
      <c r="M69" s="86"/>
      <c r="N69" s="86"/>
      <c r="O69" s="90">
        <v>84658.21</v>
      </c>
      <c r="P69" s="85">
        <f t="shared" si="25"/>
        <v>0</v>
      </c>
      <c r="Q69" s="88">
        <f t="shared" si="26"/>
        <v>0</v>
      </c>
      <c r="R69" s="88">
        <f t="shared" si="27"/>
        <v>0</v>
      </c>
      <c r="S69" s="89">
        <f t="shared" si="28"/>
        <v>0</v>
      </c>
      <c r="T69" s="76"/>
    </row>
    <row r="70" spans="1:20" ht="34.5" x14ac:dyDescent="0.3">
      <c r="A70" s="66" t="s">
        <v>19</v>
      </c>
      <c r="B70" s="120" t="s">
        <v>64</v>
      </c>
      <c r="C70" s="108" t="s">
        <v>25</v>
      </c>
      <c r="D70" s="112" t="s">
        <v>38</v>
      </c>
      <c r="E70" s="94">
        <v>244</v>
      </c>
      <c r="F70" s="94">
        <v>34600</v>
      </c>
      <c r="G70" s="95">
        <v>346</v>
      </c>
      <c r="H70" s="85">
        <f t="shared" si="21"/>
        <v>76499.97</v>
      </c>
      <c r="I70" s="86"/>
      <c r="J70" s="86"/>
      <c r="K70" s="90">
        <v>76499.97</v>
      </c>
      <c r="L70" s="85">
        <f t="shared" si="7"/>
        <v>76499.97</v>
      </c>
      <c r="M70" s="86"/>
      <c r="N70" s="86"/>
      <c r="O70" s="90">
        <v>76499.97</v>
      </c>
      <c r="P70" s="85">
        <f t="shared" si="25"/>
        <v>0</v>
      </c>
      <c r="Q70" s="88">
        <f t="shared" si="26"/>
        <v>0</v>
      </c>
      <c r="R70" s="88">
        <f t="shared" si="27"/>
        <v>0</v>
      </c>
      <c r="S70" s="89">
        <f t="shared" si="28"/>
        <v>0</v>
      </c>
      <c r="T70" s="76"/>
    </row>
    <row r="71" spans="1:20" ht="80.25" customHeight="1" x14ac:dyDescent="0.3">
      <c r="A71" s="66" t="s">
        <v>20</v>
      </c>
      <c r="B71" s="105" t="s">
        <v>39</v>
      </c>
      <c r="C71" s="108" t="s">
        <v>25</v>
      </c>
      <c r="D71" s="112" t="s">
        <v>38</v>
      </c>
      <c r="E71" s="94">
        <v>247</v>
      </c>
      <c r="F71" s="94">
        <v>22300</v>
      </c>
      <c r="G71" s="95">
        <v>223</v>
      </c>
      <c r="H71" s="85">
        <f t="shared" si="21"/>
        <v>550000</v>
      </c>
      <c r="I71" s="86"/>
      <c r="J71" s="86"/>
      <c r="K71" s="90">
        <v>550000</v>
      </c>
      <c r="L71" s="85">
        <f t="shared" si="7"/>
        <v>295486.34000000003</v>
      </c>
      <c r="M71" s="86"/>
      <c r="N71" s="86"/>
      <c r="O71" s="117">
        <v>295486.34000000003</v>
      </c>
      <c r="P71" s="85">
        <f t="shared" si="25"/>
        <v>254513.65999999997</v>
      </c>
      <c r="Q71" s="88">
        <f t="shared" si="26"/>
        <v>0</v>
      </c>
      <c r="R71" s="88">
        <f t="shared" si="27"/>
        <v>0</v>
      </c>
      <c r="S71" s="89">
        <f t="shared" si="28"/>
        <v>254513.65999999997</v>
      </c>
      <c r="T71" s="83" t="s">
        <v>46</v>
      </c>
    </row>
    <row r="72" spans="1:20" ht="99.75" customHeight="1" thickBot="1" x14ac:dyDescent="0.35">
      <c r="A72" s="66" t="s">
        <v>21</v>
      </c>
      <c r="B72" s="105" t="s">
        <v>59</v>
      </c>
      <c r="C72" s="108" t="s">
        <v>25</v>
      </c>
      <c r="D72" s="112" t="s">
        <v>38</v>
      </c>
      <c r="E72" s="94">
        <v>244</v>
      </c>
      <c r="F72" s="118">
        <v>22600</v>
      </c>
      <c r="G72" s="119">
        <v>226</v>
      </c>
      <c r="H72" s="85">
        <f t="shared" si="21"/>
        <v>744961.8</v>
      </c>
      <c r="I72" s="86"/>
      <c r="J72" s="86"/>
      <c r="K72" s="90">
        <v>744961.8</v>
      </c>
      <c r="L72" s="85">
        <f t="shared" si="7"/>
        <v>744961.78</v>
      </c>
      <c r="M72" s="86"/>
      <c r="N72" s="86"/>
      <c r="O72" s="90">
        <v>744961.78</v>
      </c>
      <c r="P72" s="85">
        <f t="shared" si="25"/>
        <v>2.0000000018626451E-2</v>
      </c>
      <c r="Q72" s="88">
        <f t="shared" si="26"/>
        <v>0</v>
      </c>
      <c r="R72" s="88">
        <f t="shared" si="27"/>
        <v>0</v>
      </c>
      <c r="S72" s="89">
        <f t="shared" si="28"/>
        <v>2.0000000018626451E-2</v>
      </c>
      <c r="T72" s="76"/>
    </row>
    <row r="73" spans="1:20" ht="291" hidden="1" customHeight="1" thickBot="1" x14ac:dyDescent="0.35">
      <c r="A73" s="66" t="s">
        <v>42</v>
      </c>
      <c r="B73" s="105"/>
      <c r="C73" s="109"/>
      <c r="D73" s="93"/>
      <c r="E73" s="94"/>
      <c r="F73" s="94"/>
      <c r="G73" s="95"/>
      <c r="H73" s="85"/>
      <c r="I73" s="86"/>
      <c r="J73" s="86"/>
      <c r="K73" s="90"/>
      <c r="L73" s="85"/>
      <c r="M73" s="86"/>
      <c r="N73" s="86"/>
      <c r="O73" s="90"/>
      <c r="P73" s="85"/>
      <c r="Q73" s="88"/>
      <c r="R73" s="88"/>
      <c r="S73" s="89"/>
      <c r="T73" s="67"/>
    </row>
    <row r="74" spans="1:20" ht="72.75" hidden="1" customHeight="1" thickBot="1" x14ac:dyDescent="0.35">
      <c r="A74" s="66" t="s">
        <v>43</v>
      </c>
      <c r="B74" s="105"/>
      <c r="C74" s="109"/>
      <c r="D74" s="93"/>
      <c r="E74" s="94"/>
      <c r="F74" s="94"/>
      <c r="G74" s="95"/>
      <c r="H74" s="85"/>
      <c r="I74" s="86"/>
      <c r="J74" s="86"/>
      <c r="K74" s="90"/>
      <c r="L74" s="85"/>
      <c r="M74" s="86"/>
      <c r="N74" s="86"/>
      <c r="O74" s="90"/>
      <c r="P74" s="85"/>
      <c r="Q74" s="88"/>
      <c r="R74" s="88"/>
      <c r="S74" s="89"/>
      <c r="T74" s="67"/>
    </row>
    <row r="75" spans="1:20" ht="204.75" hidden="1" customHeight="1" thickBot="1" x14ac:dyDescent="0.35">
      <c r="A75" s="66" t="s">
        <v>44</v>
      </c>
      <c r="B75" s="105"/>
      <c r="C75" s="109"/>
      <c r="D75" s="93"/>
      <c r="E75" s="94"/>
      <c r="F75" s="94"/>
      <c r="G75" s="95"/>
      <c r="H75" s="85"/>
      <c r="I75" s="86"/>
      <c r="J75" s="86"/>
      <c r="K75" s="90"/>
      <c r="L75" s="85"/>
      <c r="M75" s="86"/>
      <c r="N75" s="86"/>
      <c r="O75" s="90"/>
      <c r="P75" s="85"/>
      <c r="Q75" s="88"/>
      <c r="R75" s="88"/>
      <c r="S75" s="89"/>
      <c r="T75" s="67"/>
    </row>
    <row r="76" spans="1:20" ht="86.25" hidden="1" customHeight="1" thickBot="1" x14ac:dyDescent="0.35">
      <c r="A76" s="66" t="s">
        <v>47</v>
      </c>
      <c r="B76" s="106"/>
      <c r="C76" s="109"/>
      <c r="D76" s="93"/>
      <c r="E76" s="94"/>
      <c r="F76" s="94"/>
      <c r="G76" s="95"/>
      <c r="H76" s="85"/>
      <c r="I76" s="86"/>
      <c r="J76" s="86"/>
      <c r="K76" s="90"/>
      <c r="L76" s="85"/>
      <c r="M76" s="86"/>
      <c r="N76" s="86"/>
      <c r="O76" s="90"/>
      <c r="P76" s="85"/>
      <c r="Q76" s="88"/>
      <c r="R76" s="88"/>
      <c r="S76" s="89"/>
      <c r="T76" s="67"/>
    </row>
    <row r="77" spans="1:20" ht="88.5" hidden="1" customHeight="1" thickBot="1" x14ac:dyDescent="0.35">
      <c r="A77" s="66"/>
      <c r="B77" s="105"/>
      <c r="C77" s="109"/>
      <c r="D77" s="93"/>
      <c r="E77" s="94"/>
      <c r="F77" s="94"/>
      <c r="G77" s="95"/>
      <c r="H77" s="85"/>
      <c r="I77" s="86"/>
      <c r="J77" s="86"/>
      <c r="K77" s="90"/>
      <c r="L77" s="85"/>
      <c r="M77" s="86"/>
      <c r="N77" s="86"/>
      <c r="O77" s="90"/>
      <c r="P77" s="85"/>
      <c r="Q77" s="88"/>
      <c r="R77" s="88"/>
      <c r="S77" s="89"/>
      <c r="T77" s="67"/>
    </row>
    <row r="78" spans="1:20" ht="159.75" hidden="1" customHeight="1" thickBot="1" x14ac:dyDescent="0.35">
      <c r="A78" s="66"/>
      <c r="B78" s="105"/>
      <c r="C78" s="109"/>
      <c r="D78" s="93"/>
      <c r="E78" s="94"/>
      <c r="F78" s="94"/>
      <c r="G78" s="95"/>
      <c r="H78" s="85"/>
      <c r="I78" s="86"/>
      <c r="J78" s="86"/>
      <c r="K78" s="90"/>
      <c r="L78" s="85"/>
      <c r="M78" s="86"/>
      <c r="N78" s="86"/>
      <c r="O78" s="90"/>
      <c r="P78" s="85"/>
      <c r="Q78" s="88"/>
      <c r="R78" s="88"/>
      <c r="S78" s="89"/>
      <c r="T78" s="67"/>
    </row>
    <row r="79" spans="1:20" ht="21" thickBot="1" x14ac:dyDescent="0.35">
      <c r="A79" s="143" t="s">
        <v>23</v>
      </c>
      <c r="B79" s="144"/>
      <c r="C79" s="136"/>
      <c r="D79" s="96"/>
      <c r="E79" s="97"/>
      <c r="F79" s="97"/>
      <c r="G79" s="98"/>
      <c r="H79" s="92">
        <f>I79+J79+K79</f>
        <v>6115146.2699999996</v>
      </c>
      <c r="I79" s="92">
        <f>I65+I66+I68+I71+I72+I73+I74+I75+I76+I78</f>
        <v>0</v>
      </c>
      <c r="J79" s="92">
        <f>J65+J66+J68+J71+J72+J73+J74+J75+J76+J78</f>
        <v>0</v>
      </c>
      <c r="K79" s="92">
        <f>K65+K66+K68+K71+K72+K73+K74+K75+K76+K78+K77+K70+K69+K67</f>
        <v>6115146.2699999996</v>
      </c>
      <c r="L79" s="92">
        <f>M79+N79+O79</f>
        <v>4771969.8399999989</v>
      </c>
      <c r="M79" s="92">
        <f>M65+M66+M68+M71+M72+M73+M74+M75+M76+M78</f>
        <v>0</v>
      </c>
      <c r="N79" s="92">
        <f>N65+N66+N68+N71+N72+N73+N74+N75+N76+N78</f>
        <v>0</v>
      </c>
      <c r="O79" s="92">
        <f>O65+O66+O68+O71+O72+O73+O74+O75+O76+O78+O77+O70+O69+O67</f>
        <v>4771969.8399999989</v>
      </c>
      <c r="P79" s="92">
        <f>Q79+R79+S79</f>
        <v>1343176.43</v>
      </c>
      <c r="Q79" s="92">
        <f>Q65+Q66+Q68+Q71+Q72+Q73+Q74+Q75+Q76+Q78</f>
        <v>0</v>
      </c>
      <c r="R79" s="92">
        <f>R65+R66+R68+R71+R72+R73+R74+R75+R76+R78</f>
        <v>0</v>
      </c>
      <c r="S79" s="92">
        <f>S65+S66+S68+S71+S72+S73+S74+S75+S76+S78</f>
        <v>1343176.43</v>
      </c>
      <c r="T79" s="74"/>
    </row>
    <row r="80" spans="1:20" ht="28.9" customHeight="1" x14ac:dyDescent="0.3">
      <c r="A80" s="69" t="s">
        <v>32</v>
      </c>
      <c r="B80" s="153" t="s">
        <v>45</v>
      </c>
      <c r="C80" s="154"/>
      <c r="D80" s="99"/>
      <c r="E80" s="100"/>
      <c r="F80" s="100"/>
      <c r="G80" s="101"/>
      <c r="H80" s="85"/>
      <c r="I80" s="88"/>
      <c r="J80" s="88"/>
      <c r="K80" s="89"/>
      <c r="L80" s="85"/>
      <c r="M80" s="88"/>
      <c r="N80" s="88"/>
      <c r="O80" s="89"/>
      <c r="P80" s="85"/>
      <c r="Q80" s="88"/>
      <c r="R80" s="88"/>
      <c r="S80" s="89"/>
      <c r="T80" s="75"/>
    </row>
    <row r="81" spans="1:20" ht="51" customHeight="1" x14ac:dyDescent="0.3">
      <c r="A81" s="66" t="s">
        <v>14</v>
      </c>
      <c r="B81" s="105" t="s">
        <v>60</v>
      </c>
      <c r="C81" s="84" t="s">
        <v>25</v>
      </c>
      <c r="D81" s="102" t="s">
        <v>38</v>
      </c>
      <c r="E81" s="103">
        <v>244</v>
      </c>
      <c r="F81" s="103">
        <v>31000</v>
      </c>
      <c r="G81" s="104">
        <v>310</v>
      </c>
      <c r="H81" s="85">
        <f t="shared" ref="H81:H83" si="29">I81+J81+K81</f>
        <v>240937.69</v>
      </c>
      <c r="I81" s="86"/>
      <c r="J81" s="86"/>
      <c r="K81" s="87">
        <v>240937.69</v>
      </c>
      <c r="L81" s="85">
        <f t="shared" ref="L81:L83" si="30">M81+N81+O81</f>
        <v>240937.69</v>
      </c>
      <c r="M81" s="86"/>
      <c r="N81" s="86"/>
      <c r="O81" s="87">
        <v>240937.69</v>
      </c>
      <c r="P81" s="85">
        <f t="shared" ref="P81:P83" si="31">Q81+R81+S81</f>
        <v>0</v>
      </c>
      <c r="Q81" s="88">
        <f t="shared" ref="Q81:Q83" si="32">I81-M81</f>
        <v>0</v>
      </c>
      <c r="R81" s="88">
        <f t="shared" ref="R81:R83" si="33">J81-N81</f>
        <v>0</v>
      </c>
      <c r="S81" s="89">
        <f t="shared" ref="S81:S83" si="34">K81-O81</f>
        <v>0</v>
      </c>
      <c r="T81" s="67"/>
    </row>
    <row r="82" spans="1:20" ht="32.25" customHeight="1" x14ac:dyDescent="0.3">
      <c r="A82" s="66"/>
      <c r="B82" s="105"/>
      <c r="C82" s="84"/>
      <c r="D82" s="102"/>
      <c r="E82" s="103"/>
      <c r="F82" s="103"/>
      <c r="G82" s="104"/>
      <c r="H82" s="85">
        <f t="shared" si="29"/>
        <v>0</v>
      </c>
      <c r="I82" s="86"/>
      <c r="J82" s="86"/>
      <c r="K82" s="90"/>
      <c r="L82" s="85">
        <f t="shared" si="30"/>
        <v>0</v>
      </c>
      <c r="M82" s="86"/>
      <c r="N82" s="86"/>
      <c r="O82" s="90"/>
      <c r="P82" s="85">
        <f t="shared" si="31"/>
        <v>0</v>
      </c>
      <c r="Q82" s="88">
        <f t="shared" si="32"/>
        <v>0</v>
      </c>
      <c r="R82" s="88">
        <f t="shared" si="33"/>
        <v>0</v>
      </c>
      <c r="S82" s="89">
        <f t="shared" si="34"/>
        <v>0</v>
      </c>
      <c r="T82" s="67"/>
    </row>
    <row r="83" spans="1:20" ht="21.75" customHeight="1" thickBot="1" x14ac:dyDescent="0.35">
      <c r="A83" s="66"/>
      <c r="B83" s="105"/>
      <c r="C83" s="84"/>
      <c r="D83" s="93"/>
      <c r="E83" s="94"/>
      <c r="F83" s="94"/>
      <c r="G83" s="95"/>
      <c r="H83" s="85">
        <f t="shared" si="29"/>
        <v>0</v>
      </c>
      <c r="I83" s="86"/>
      <c r="J83" s="86"/>
      <c r="K83" s="90"/>
      <c r="L83" s="85">
        <f t="shared" si="30"/>
        <v>0</v>
      </c>
      <c r="M83" s="86"/>
      <c r="N83" s="86"/>
      <c r="O83" s="90"/>
      <c r="P83" s="85">
        <f t="shared" si="31"/>
        <v>0</v>
      </c>
      <c r="Q83" s="88">
        <f t="shared" si="32"/>
        <v>0</v>
      </c>
      <c r="R83" s="88">
        <f t="shared" si="33"/>
        <v>0</v>
      </c>
      <c r="S83" s="89">
        <f t="shared" si="34"/>
        <v>0</v>
      </c>
      <c r="T83" s="67"/>
    </row>
    <row r="84" spans="1:20" ht="21" thickBot="1" x14ac:dyDescent="0.35">
      <c r="A84" s="143" t="s">
        <v>23</v>
      </c>
      <c r="B84" s="144"/>
      <c r="C84" s="136"/>
      <c r="D84" s="71"/>
      <c r="E84" s="72"/>
      <c r="F84" s="72"/>
      <c r="G84" s="73"/>
      <c r="H84" s="92">
        <f>I84+J84+K84</f>
        <v>240937.69</v>
      </c>
      <c r="I84" s="92">
        <f>I81+I82</f>
        <v>0</v>
      </c>
      <c r="J84" s="92">
        <f>J81+J82</f>
        <v>0</v>
      </c>
      <c r="K84" s="92">
        <f>K81+K82+K83</f>
        <v>240937.69</v>
      </c>
      <c r="L84" s="92">
        <f>M84+N84+O84</f>
        <v>240937.69</v>
      </c>
      <c r="M84" s="92">
        <f>M81+M82</f>
        <v>0</v>
      </c>
      <c r="N84" s="92">
        <f t="shared" ref="N84" si="35">N81+N82</f>
        <v>0</v>
      </c>
      <c r="O84" s="92">
        <f>O81+O82+O83</f>
        <v>240937.69</v>
      </c>
      <c r="P84" s="92">
        <f>Q84+R84+S84</f>
        <v>0</v>
      </c>
      <c r="Q84" s="92">
        <f>Q81+Q82</f>
        <v>0</v>
      </c>
      <c r="R84" s="92">
        <f t="shared" ref="R84:S84" si="36">R81+R82</f>
        <v>0</v>
      </c>
      <c r="S84" s="92">
        <f t="shared" si="36"/>
        <v>0</v>
      </c>
      <c r="T84" s="74"/>
    </row>
    <row r="85" spans="1:20" s="1" customFormat="1" ht="15.75" thickBot="1" x14ac:dyDescent="0.3">
      <c r="A85" s="145"/>
      <c r="B85" s="146"/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7"/>
    </row>
    <row r="86" spans="1:20" s="57" customFormat="1" ht="19.5" thickBot="1" x14ac:dyDescent="0.35">
      <c r="A86" s="148" t="s">
        <v>1</v>
      </c>
      <c r="B86" s="149"/>
      <c r="C86" s="150"/>
      <c r="D86" s="77"/>
      <c r="E86" s="78"/>
      <c r="F86" s="78"/>
      <c r="G86" s="79"/>
      <c r="H86" s="80">
        <f>I86+J86+K86</f>
        <v>9602841.2400000002</v>
      </c>
      <c r="I86" s="80">
        <f>I34+I44+I63+I79+I84</f>
        <v>0</v>
      </c>
      <c r="J86" s="80">
        <f>J34+J44+J63+J79+J84</f>
        <v>0</v>
      </c>
      <c r="K86" s="80">
        <f>K34+K44+K63+K79+K84</f>
        <v>9602841.2400000002</v>
      </c>
      <c r="L86" s="80">
        <f>M86+N86+O86</f>
        <v>8259664.8099999996</v>
      </c>
      <c r="M86" s="80">
        <f>M34+M44+M63+M79+M84</f>
        <v>0</v>
      </c>
      <c r="N86" s="80">
        <f>N34+N44+N63+N79+N84</f>
        <v>0</v>
      </c>
      <c r="O86" s="80">
        <f>O34+O44+O63+O79+O84</f>
        <v>8259664.8099999996</v>
      </c>
      <c r="P86" s="81">
        <f>Q86+R86+S86</f>
        <v>1343176.43</v>
      </c>
      <c r="Q86" s="81">
        <f>Q34+Q44+Q63+Q79+Q84</f>
        <v>0</v>
      </c>
      <c r="R86" s="81">
        <f>R34+R44+R63+R79+R84</f>
        <v>0</v>
      </c>
      <c r="S86" s="81">
        <f>S34+S44+S63+S79+S84</f>
        <v>1343176.43</v>
      </c>
      <c r="T86" s="82"/>
    </row>
    <row r="87" spans="1:20" s="1" customFormat="1" ht="13.15" customHeight="1" x14ac:dyDescent="0.25">
      <c r="A87" s="8"/>
      <c r="B87" s="53"/>
      <c r="C87" s="56"/>
      <c r="D87" s="53"/>
      <c r="E87" s="53"/>
      <c r="F87" s="53"/>
      <c r="G87" s="53"/>
      <c r="H87" s="54"/>
      <c r="I87" s="55"/>
      <c r="J87" s="55"/>
      <c r="K87" s="55"/>
      <c r="L87" s="54"/>
      <c r="M87" s="55"/>
      <c r="N87" s="55"/>
      <c r="O87" s="55"/>
      <c r="P87" s="54"/>
      <c r="Q87" s="55"/>
      <c r="R87" s="55"/>
      <c r="S87" s="55"/>
      <c r="T87" s="31"/>
    </row>
    <row r="88" spans="1:20" s="1" customFormat="1" ht="9" customHeight="1" x14ac:dyDescent="0.25">
      <c r="A88" s="8"/>
      <c r="B88" s="53"/>
      <c r="C88" s="56"/>
      <c r="D88" s="53"/>
      <c r="E88" s="53"/>
      <c r="F88" s="53"/>
      <c r="G88" s="53"/>
      <c r="H88" s="54"/>
      <c r="I88" s="55"/>
      <c r="J88" s="55"/>
      <c r="K88" s="55"/>
      <c r="L88" s="54"/>
      <c r="M88" s="55"/>
      <c r="N88" s="55"/>
      <c r="O88" s="55"/>
      <c r="P88" s="54"/>
      <c r="Q88" s="55"/>
      <c r="R88" s="55"/>
      <c r="S88" s="55"/>
      <c r="T88" s="31"/>
    </row>
    <row r="89" spans="1:20" s="1" customFormat="1" hidden="1" x14ac:dyDescent="0.25">
      <c r="A89" s="8"/>
      <c r="B89" s="53"/>
      <c r="C89" s="56"/>
      <c r="D89" s="53"/>
      <c r="E89" s="53"/>
      <c r="F89" s="53"/>
      <c r="G89" s="53"/>
      <c r="H89" s="54"/>
      <c r="I89" s="55"/>
      <c r="J89" s="55"/>
      <c r="K89" s="55"/>
      <c r="L89" s="54"/>
      <c r="M89" s="55"/>
      <c r="N89" s="55"/>
      <c r="O89" s="55"/>
      <c r="P89" s="54"/>
      <c r="Q89" s="55"/>
      <c r="R89" s="55"/>
      <c r="S89" s="55"/>
      <c r="T89" s="31"/>
    </row>
    <row r="90" spans="1:20" x14ac:dyDescent="0.25">
      <c r="A90" s="132" t="s">
        <v>27</v>
      </c>
      <c r="B90" s="133"/>
      <c r="C90" s="155" t="s">
        <v>36</v>
      </c>
      <c r="D90" s="155"/>
      <c r="E90" s="31"/>
      <c r="F90" s="31"/>
      <c r="G90" s="31"/>
      <c r="H90" s="32"/>
      <c r="I90" s="32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0"/>
    </row>
    <row r="91" spans="1:20" x14ac:dyDescent="0.25">
      <c r="A91" s="30"/>
      <c r="B91" s="30"/>
      <c r="C91" s="30"/>
      <c r="D91" s="30"/>
      <c r="E91" s="31"/>
      <c r="F91" s="31"/>
      <c r="G91" s="31"/>
      <c r="H91" s="32"/>
      <c r="I91" s="32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0"/>
    </row>
    <row r="92" spans="1:20" x14ac:dyDescent="0.25">
      <c r="A92" s="132" t="s">
        <v>37</v>
      </c>
      <c r="B92" s="133"/>
      <c r="C92" s="30"/>
      <c r="D92" s="30"/>
      <c r="E92" s="31"/>
      <c r="F92" s="30"/>
      <c r="G92" s="30"/>
      <c r="H92" s="30"/>
      <c r="I92" s="30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0"/>
    </row>
    <row r="93" spans="1:20" ht="3" customHeight="1" x14ac:dyDescent="0.25">
      <c r="A93" s="30"/>
      <c r="B93" s="31"/>
      <c r="C93" s="31"/>
      <c r="D93" s="31"/>
      <c r="E93" s="31"/>
      <c r="F93" s="30"/>
      <c r="G93" s="30"/>
      <c r="H93" s="30"/>
      <c r="I93" s="30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0"/>
    </row>
    <row r="94" spans="1:20" x14ac:dyDescent="0.25">
      <c r="A94" s="30"/>
      <c r="B94" s="31"/>
      <c r="C94" s="31"/>
      <c r="D94" s="31"/>
      <c r="E94" s="31"/>
      <c r="F94" s="30"/>
      <c r="G94" s="30"/>
      <c r="H94" s="30"/>
      <c r="I94" s="30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0"/>
    </row>
    <row r="95" spans="1:20" x14ac:dyDescent="0.25">
      <c r="A95" s="30"/>
      <c r="B95" s="65"/>
      <c r="C95" s="31"/>
      <c r="D95" s="31"/>
      <c r="E95" s="31"/>
      <c r="F95" s="31"/>
      <c r="G95" s="31"/>
      <c r="H95" s="32"/>
      <c r="I95" s="32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0"/>
    </row>
    <row r="96" spans="1:20" x14ac:dyDescent="0.25">
      <c r="A96" s="30"/>
      <c r="B96" s="31"/>
      <c r="C96" s="31"/>
      <c r="D96" s="31"/>
      <c r="E96" s="31"/>
      <c r="F96" s="31"/>
      <c r="G96" s="31"/>
      <c r="H96" s="32"/>
      <c r="I96" s="32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0"/>
    </row>
    <row r="97" spans="1:20" x14ac:dyDescent="0.25">
      <c r="A97" s="30"/>
      <c r="B97" s="31"/>
      <c r="C97" s="31"/>
      <c r="D97" s="31"/>
      <c r="E97" s="31"/>
      <c r="F97" s="31"/>
      <c r="G97" s="31"/>
      <c r="H97" s="32"/>
      <c r="I97" s="32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0"/>
    </row>
    <row r="98" spans="1:20" x14ac:dyDescent="0.25">
      <c r="A98" s="30"/>
      <c r="B98" s="31"/>
      <c r="C98" s="31"/>
      <c r="D98" s="31"/>
      <c r="E98" s="31"/>
      <c r="F98" s="31"/>
      <c r="G98" s="31"/>
      <c r="H98" s="32"/>
      <c r="I98" s="32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0"/>
    </row>
    <row r="99" spans="1:20" x14ac:dyDescent="0.25">
      <c r="A99" s="30"/>
      <c r="B99" s="31"/>
      <c r="C99" s="31"/>
      <c r="D99" s="31"/>
      <c r="E99" s="31"/>
      <c r="F99" s="31"/>
      <c r="G99" s="31"/>
      <c r="H99" s="32"/>
      <c r="I99" s="32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0"/>
    </row>
    <row r="100" spans="1:20" x14ac:dyDescent="0.25">
      <c r="A100" s="30"/>
      <c r="B100" s="31"/>
      <c r="C100" s="31"/>
      <c r="D100" s="31"/>
      <c r="E100" s="31"/>
      <c r="F100" s="31"/>
      <c r="G100" s="31"/>
      <c r="H100" s="32"/>
      <c r="I100" s="32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0"/>
    </row>
    <row r="101" spans="1:20" x14ac:dyDescent="0.25">
      <c r="A101" s="30"/>
      <c r="B101" s="31"/>
      <c r="C101" s="31"/>
      <c r="D101" s="31"/>
      <c r="E101" s="31"/>
      <c r="F101" s="31"/>
      <c r="G101" s="31"/>
      <c r="H101" s="32"/>
      <c r="I101" s="32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0"/>
    </row>
    <row r="102" spans="1:20" x14ac:dyDescent="0.25">
      <c r="A102" s="30"/>
      <c r="B102" s="31"/>
      <c r="C102" s="31"/>
      <c r="D102" s="31"/>
      <c r="E102" s="31"/>
      <c r="F102" s="31"/>
      <c r="G102" s="31"/>
      <c r="H102" s="32"/>
      <c r="I102" s="32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0"/>
    </row>
    <row r="103" spans="1:20" x14ac:dyDescent="0.25">
      <c r="A103" s="30"/>
      <c r="B103" s="31"/>
      <c r="C103" s="31"/>
      <c r="D103" s="31"/>
      <c r="E103" s="31"/>
      <c r="F103" s="31"/>
      <c r="G103" s="31"/>
      <c r="H103" s="32"/>
      <c r="I103" s="32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0"/>
    </row>
    <row r="104" spans="1:20" x14ac:dyDescent="0.25">
      <c r="A104" s="30"/>
      <c r="B104" s="31"/>
      <c r="C104" s="31"/>
      <c r="D104" s="31"/>
      <c r="E104" s="31"/>
      <c r="F104" s="31"/>
      <c r="G104" s="31"/>
      <c r="H104" s="32"/>
      <c r="I104" s="32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0"/>
    </row>
    <row r="105" spans="1:20" x14ac:dyDescent="0.25">
      <c r="A105" s="30"/>
      <c r="B105" s="31"/>
      <c r="C105" s="31"/>
      <c r="D105" s="31"/>
      <c r="E105" s="31"/>
      <c r="F105" s="31"/>
      <c r="G105" s="31"/>
      <c r="H105" s="32"/>
      <c r="I105" s="32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0"/>
    </row>
    <row r="106" spans="1:20" x14ac:dyDescent="0.25">
      <c r="A106" s="30"/>
      <c r="B106" s="31"/>
      <c r="C106" s="31"/>
      <c r="D106" s="31"/>
      <c r="E106" s="31"/>
      <c r="F106" s="31"/>
      <c r="G106" s="31"/>
      <c r="H106" s="32"/>
      <c r="I106" s="32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0"/>
    </row>
    <row r="107" spans="1:20" x14ac:dyDescent="0.25">
      <c r="A107" s="30"/>
      <c r="B107" s="31"/>
      <c r="C107" s="31"/>
      <c r="D107" s="31"/>
      <c r="E107" s="31"/>
      <c r="F107" s="31"/>
      <c r="G107" s="31"/>
      <c r="H107" s="32"/>
      <c r="I107" s="32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0"/>
    </row>
    <row r="108" spans="1:20" x14ac:dyDescent="0.25">
      <c r="A108" s="30"/>
      <c r="B108" s="31"/>
      <c r="C108" s="31"/>
      <c r="D108" s="31"/>
      <c r="E108" s="31"/>
      <c r="F108" s="31"/>
      <c r="G108" s="31"/>
      <c r="H108" s="32"/>
      <c r="I108" s="32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0"/>
    </row>
    <row r="109" spans="1:20" x14ac:dyDescent="0.25">
      <c r="A109" s="30"/>
      <c r="B109" s="31"/>
      <c r="C109" s="31"/>
      <c r="D109" s="31"/>
      <c r="E109" s="31"/>
      <c r="F109" s="31"/>
      <c r="G109" s="31"/>
      <c r="H109" s="32"/>
      <c r="I109" s="32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0"/>
    </row>
    <row r="110" spans="1:20" x14ac:dyDescent="0.25">
      <c r="A110" s="30"/>
      <c r="B110" s="31"/>
      <c r="C110" s="31"/>
      <c r="D110" s="31"/>
      <c r="E110" s="31"/>
      <c r="F110" s="31"/>
      <c r="G110" s="31"/>
      <c r="H110" s="32"/>
      <c r="I110" s="32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0"/>
    </row>
    <row r="111" spans="1:20" x14ac:dyDescent="0.25">
      <c r="A111" s="30"/>
      <c r="B111" s="31"/>
      <c r="C111" s="31"/>
      <c r="D111" s="31"/>
      <c r="E111" s="31"/>
      <c r="F111" s="31"/>
      <c r="G111" s="31"/>
      <c r="H111" s="32"/>
      <c r="I111" s="32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0"/>
    </row>
    <row r="112" spans="1:20" x14ac:dyDescent="0.25">
      <c r="A112" s="30"/>
      <c r="B112" s="31"/>
      <c r="C112" s="31"/>
      <c r="D112" s="31"/>
      <c r="E112" s="31"/>
      <c r="F112" s="31"/>
      <c r="G112" s="31"/>
      <c r="H112" s="32"/>
      <c r="I112" s="32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0"/>
    </row>
    <row r="113" spans="1:20" x14ac:dyDescent="0.25">
      <c r="A113" s="30"/>
      <c r="B113" s="31"/>
      <c r="C113" s="31"/>
      <c r="D113" s="31"/>
      <c r="E113" s="31"/>
      <c r="F113" s="31"/>
      <c r="G113" s="31"/>
      <c r="H113" s="32"/>
      <c r="I113" s="32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0"/>
    </row>
    <row r="114" spans="1:20" x14ac:dyDescent="0.25">
      <c r="A114" s="30"/>
      <c r="B114" s="31"/>
      <c r="C114" s="31"/>
      <c r="D114" s="31"/>
      <c r="E114" s="31"/>
      <c r="F114" s="31"/>
      <c r="G114" s="31"/>
      <c r="H114" s="32"/>
      <c r="I114" s="32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0"/>
    </row>
    <row r="115" spans="1:20" x14ac:dyDescent="0.25">
      <c r="A115" s="30"/>
      <c r="B115" s="31"/>
      <c r="C115" s="31"/>
      <c r="D115" s="31"/>
      <c r="E115" s="31"/>
      <c r="F115" s="31"/>
      <c r="G115" s="31"/>
      <c r="H115" s="32"/>
      <c r="I115" s="32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0"/>
    </row>
    <row r="116" spans="1:20" x14ac:dyDescent="0.25">
      <c r="A116" s="30"/>
      <c r="B116" s="31"/>
      <c r="C116" s="31"/>
      <c r="D116" s="31"/>
      <c r="E116" s="31"/>
      <c r="F116" s="31"/>
      <c r="G116" s="31"/>
      <c r="H116" s="32"/>
      <c r="I116" s="32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0"/>
    </row>
    <row r="117" spans="1:20" x14ac:dyDescent="0.25">
      <c r="A117" s="30"/>
      <c r="B117" s="31"/>
      <c r="C117" s="31"/>
      <c r="D117" s="31"/>
      <c r="E117" s="31"/>
      <c r="F117" s="31"/>
      <c r="G117" s="31"/>
      <c r="H117" s="32"/>
      <c r="I117" s="32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0"/>
    </row>
    <row r="118" spans="1:20" x14ac:dyDescent="0.25">
      <c r="A118" s="30"/>
      <c r="B118" s="31"/>
      <c r="C118" s="31"/>
      <c r="D118" s="31"/>
      <c r="E118" s="31"/>
      <c r="F118" s="31"/>
      <c r="G118" s="31"/>
      <c r="H118" s="32"/>
      <c r="I118" s="32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0"/>
    </row>
    <row r="119" spans="1:20" x14ac:dyDescent="0.25">
      <c r="A119" s="30"/>
      <c r="B119" s="31"/>
      <c r="C119" s="31"/>
      <c r="D119" s="31"/>
      <c r="E119" s="31"/>
      <c r="F119" s="31"/>
      <c r="G119" s="31"/>
      <c r="H119" s="32"/>
      <c r="I119" s="32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0"/>
    </row>
    <row r="120" spans="1:20" x14ac:dyDescent="0.25">
      <c r="A120" s="30"/>
      <c r="B120" s="31"/>
      <c r="C120" s="31"/>
      <c r="D120" s="31"/>
      <c r="E120" s="31"/>
      <c r="F120" s="31"/>
      <c r="G120" s="31"/>
      <c r="H120" s="32"/>
      <c r="I120" s="32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0"/>
    </row>
    <row r="121" spans="1:20" x14ac:dyDescent="0.25">
      <c r="A121" s="30"/>
      <c r="B121" s="31"/>
      <c r="C121" s="31"/>
      <c r="D121" s="31"/>
      <c r="E121" s="31"/>
      <c r="F121" s="31"/>
      <c r="G121" s="31"/>
      <c r="H121" s="32"/>
      <c r="I121" s="32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0"/>
    </row>
    <row r="122" spans="1:20" x14ac:dyDescent="0.25">
      <c r="A122" s="30"/>
      <c r="B122" s="31"/>
      <c r="C122" s="31"/>
      <c r="D122" s="31"/>
      <c r="E122" s="31"/>
      <c r="F122" s="31"/>
      <c r="G122" s="31"/>
      <c r="H122" s="32"/>
      <c r="I122" s="32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0"/>
    </row>
    <row r="123" spans="1:20" x14ac:dyDescent="0.25">
      <c r="A123" s="30"/>
      <c r="B123" s="31"/>
      <c r="C123" s="31"/>
      <c r="D123" s="31"/>
      <c r="E123" s="31"/>
      <c r="F123" s="31"/>
      <c r="G123" s="31"/>
      <c r="H123" s="32"/>
      <c r="I123" s="32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0"/>
    </row>
    <row r="124" spans="1:20" x14ac:dyDescent="0.25">
      <c r="A124" s="30"/>
      <c r="B124" s="31"/>
      <c r="C124" s="31"/>
      <c r="D124" s="31"/>
      <c r="E124" s="31"/>
      <c r="F124" s="31"/>
      <c r="G124" s="31"/>
      <c r="H124" s="32"/>
      <c r="I124" s="32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0"/>
    </row>
    <row r="125" spans="1:20" x14ac:dyDescent="0.25">
      <c r="A125" s="30"/>
      <c r="B125" s="31"/>
      <c r="C125" s="31"/>
      <c r="D125" s="31"/>
      <c r="E125" s="31"/>
      <c r="F125" s="31"/>
      <c r="G125" s="31"/>
      <c r="H125" s="32"/>
      <c r="I125" s="32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0"/>
    </row>
    <row r="126" spans="1:20" x14ac:dyDescent="0.25">
      <c r="A126" s="30"/>
      <c r="B126" s="31"/>
      <c r="C126" s="31"/>
      <c r="D126" s="31"/>
      <c r="E126" s="31"/>
      <c r="F126" s="31"/>
      <c r="G126" s="31"/>
      <c r="H126" s="32"/>
      <c r="I126" s="32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0"/>
    </row>
    <row r="127" spans="1:20" x14ac:dyDescent="0.25">
      <c r="A127" s="30"/>
      <c r="B127" s="31"/>
      <c r="C127" s="31"/>
      <c r="D127" s="31"/>
      <c r="E127" s="31"/>
      <c r="F127" s="31"/>
      <c r="G127" s="31"/>
      <c r="H127" s="32"/>
      <c r="I127" s="32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0"/>
    </row>
    <row r="128" spans="1:20" x14ac:dyDescent="0.25">
      <c r="A128" s="30"/>
      <c r="B128" s="31"/>
      <c r="C128" s="31"/>
      <c r="D128" s="31"/>
      <c r="E128" s="31"/>
      <c r="F128" s="31"/>
      <c r="G128" s="31"/>
      <c r="H128" s="32"/>
      <c r="I128" s="32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0"/>
    </row>
    <row r="129" spans="1:20" x14ac:dyDescent="0.25">
      <c r="A129" s="30"/>
      <c r="B129" s="31"/>
      <c r="C129" s="31"/>
      <c r="D129" s="31"/>
      <c r="E129" s="31"/>
      <c r="F129" s="31"/>
      <c r="G129" s="31"/>
      <c r="H129" s="32"/>
      <c r="I129" s="32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0"/>
    </row>
    <row r="130" spans="1:20" x14ac:dyDescent="0.25">
      <c r="A130" s="30"/>
      <c r="B130" s="31"/>
      <c r="C130" s="31"/>
      <c r="D130" s="31"/>
      <c r="E130" s="31"/>
      <c r="F130" s="31"/>
      <c r="G130" s="31"/>
      <c r="H130" s="32"/>
      <c r="I130" s="32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0"/>
    </row>
    <row r="131" spans="1:20" x14ac:dyDescent="0.25">
      <c r="A131" s="30"/>
      <c r="B131" s="31"/>
      <c r="C131" s="31"/>
      <c r="D131" s="31"/>
      <c r="E131" s="31"/>
      <c r="F131" s="31"/>
      <c r="G131" s="31"/>
      <c r="H131" s="32"/>
      <c r="I131" s="32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0"/>
    </row>
    <row r="132" spans="1:20" x14ac:dyDescent="0.25">
      <c r="A132" s="30"/>
      <c r="B132" s="31"/>
      <c r="C132" s="31"/>
      <c r="D132" s="31"/>
      <c r="E132" s="31"/>
      <c r="F132" s="31"/>
      <c r="G132" s="31"/>
      <c r="H132" s="32"/>
      <c r="I132" s="32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0"/>
    </row>
    <row r="133" spans="1:20" x14ac:dyDescent="0.25">
      <c r="A133" s="30"/>
      <c r="B133" s="31"/>
      <c r="C133" s="31"/>
      <c r="D133" s="31"/>
      <c r="E133" s="31"/>
      <c r="F133" s="31"/>
      <c r="G133" s="31"/>
      <c r="H133" s="32"/>
      <c r="I133" s="32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0"/>
    </row>
    <row r="134" spans="1:20" x14ac:dyDescent="0.25">
      <c r="A134" s="30"/>
      <c r="B134" s="31"/>
      <c r="C134" s="31"/>
      <c r="D134" s="31"/>
      <c r="E134" s="31"/>
      <c r="F134" s="31"/>
      <c r="G134" s="31"/>
      <c r="H134" s="32"/>
      <c r="I134" s="32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0"/>
    </row>
    <row r="135" spans="1:20" x14ac:dyDescent="0.25">
      <c r="A135" s="30"/>
      <c r="B135" s="31"/>
      <c r="C135" s="31"/>
      <c r="D135" s="31"/>
      <c r="E135" s="31"/>
      <c r="F135" s="31"/>
      <c r="G135" s="31"/>
      <c r="H135" s="32"/>
      <c r="I135" s="32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0"/>
    </row>
    <row r="136" spans="1:20" x14ac:dyDescent="0.25">
      <c r="A136" s="30"/>
      <c r="B136" s="31"/>
      <c r="C136" s="31"/>
      <c r="D136" s="31"/>
      <c r="E136" s="31"/>
      <c r="F136" s="31"/>
      <c r="G136" s="31"/>
      <c r="H136" s="32"/>
      <c r="I136" s="32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0"/>
    </row>
    <row r="137" spans="1:20" x14ac:dyDescent="0.25">
      <c r="A137" s="30"/>
      <c r="B137" s="31"/>
      <c r="C137" s="31"/>
      <c r="D137" s="31"/>
      <c r="E137" s="31"/>
      <c r="F137" s="31"/>
      <c r="G137" s="31"/>
      <c r="H137" s="32"/>
      <c r="I137" s="32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0"/>
    </row>
    <row r="138" spans="1:20" x14ac:dyDescent="0.25">
      <c r="A138" s="30"/>
      <c r="B138" s="31"/>
      <c r="C138" s="31"/>
      <c r="D138" s="31"/>
      <c r="E138" s="31"/>
      <c r="F138" s="31"/>
      <c r="G138" s="31"/>
      <c r="H138" s="32"/>
      <c r="I138" s="32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0"/>
    </row>
    <row r="139" spans="1:20" x14ac:dyDescent="0.25">
      <c r="A139" s="30"/>
      <c r="B139" s="31"/>
      <c r="C139" s="31"/>
      <c r="D139" s="31"/>
      <c r="E139" s="31"/>
      <c r="F139" s="31"/>
      <c r="G139" s="31"/>
      <c r="H139" s="32"/>
      <c r="I139" s="32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0"/>
    </row>
    <row r="140" spans="1:20" x14ac:dyDescent="0.25">
      <c r="A140" s="30"/>
      <c r="B140" s="31"/>
      <c r="C140" s="31"/>
      <c r="D140" s="31"/>
      <c r="E140" s="31"/>
      <c r="F140" s="31"/>
      <c r="G140" s="31"/>
      <c r="H140" s="32"/>
      <c r="I140" s="32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0"/>
    </row>
    <row r="141" spans="1:20" x14ac:dyDescent="0.25">
      <c r="A141" s="30"/>
      <c r="B141" s="31"/>
      <c r="C141" s="31"/>
      <c r="D141" s="31"/>
      <c r="E141" s="31"/>
      <c r="F141" s="31"/>
      <c r="G141" s="31"/>
      <c r="H141" s="32"/>
      <c r="I141" s="32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0"/>
    </row>
    <row r="142" spans="1:20" x14ac:dyDescent="0.25">
      <c r="A142" s="30"/>
      <c r="B142" s="31"/>
      <c r="C142" s="31"/>
      <c r="D142" s="31"/>
      <c r="E142" s="31"/>
      <c r="F142" s="31"/>
      <c r="G142" s="31"/>
      <c r="H142" s="32"/>
      <c r="I142" s="32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0"/>
    </row>
    <row r="143" spans="1:20" x14ac:dyDescent="0.25">
      <c r="A143" s="30"/>
      <c r="B143" s="31"/>
      <c r="C143" s="31"/>
      <c r="D143" s="31"/>
      <c r="E143" s="31"/>
      <c r="F143" s="31"/>
      <c r="G143" s="31"/>
      <c r="H143" s="32"/>
      <c r="I143" s="32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0"/>
    </row>
    <row r="144" spans="1:20" x14ac:dyDescent="0.25">
      <c r="A144" s="30"/>
      <c r="B144" s="31"/>
      <c r="C144" s="31"/>
      <c r="D144" s="31"/>
      <c r="E144" s="31"/>
      <c r="F144" s="31"/>
      <c r="G144" s="31"/>
      <c r="H144" s="32"/>
      <c r="I144" s="32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0"/>
    </row>
    <row r="145" spans="1:20" x14ac:dyDescent="0.25">
      <c r="A145" s="30"/>
      <c r="B145" s="31"/>
      <c r="C145" s="31"/>
      <c r="D145" s="31"/>
      <c r="E145" s="31"/>
      <c r="F145" s="31"/>
      <c r="G145" s="31"/>
      <c r="H145" s="32"/>
      <c r="I145" s="32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0"/>
    </row>
    <row r="146" spans="1:20" x14ac:dyDescent="0.25">
      <c r="A146" s="30"/>
      <c r="B146" s="31"/>
      <c r="C146" s="31"/>
      <c r="D146" s="31"/>
      <c r="E146" s="31"/>
      <c r="F146" s="31"/>
      <c r="G146" s="31"/>
      <c r="H146" s="32"/>
      <c r="I146" s="32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0"/>
    </row>
    <row r="147" spans="1:20" x14ac:dyDescent="0.25">
      <c r="A147" s="30"/>
      <c r="B147" s="31"/>
      <c r="C147" s="31"/>
      <c r="D147" s="31"/>
      <c r="E147" s="31"/>
      <c r="F147" s="31"/>
      <c r="G147" s="31"/>
      <c r="H147" s="32"/>
      <c r="I147" s="32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0"/>
    </row>
    <row r="148" spans="1:20" x14ac:dyDescent="0.25">
      <c r="A148" s="30"/>
      <c r="B148" s="31"/>
      <c r="C148" s="31"/>
      <c r="D148" s="31"/>
      <c r="E148" s="31"/>
      <c r="F148" s="31"/>
      <c r="G148" s="31"/>
      <c r="H148" s="32"/>
      <c r="I148" s="32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0"/>
    </row>
    <row r="149" spans="1:20" x14ac:dyDescent="0.25">
      <c r="A149" s="30"/>
      <c r="B149" s="31"/>
      <c r="C149" s="31"/>
      <c r="D149" s="31"/>
      <c r="E149" s="31"/>
      <c r="F149" s="31"/>
      <c r="G149" s="31"/>
      <c r="H149" s="32"/>
      <c r="I149" s="32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0"/>
    </row>
    <row r="150" spans="1:20" x14ac:dyDescent="0.25">
      <c r="A150" s="30"/>
      <c r="B150" s="31"/>
      <c r="C150" s="31"/>
      <c r="D150" s="31"/>
      <c r="E150" s="31"/>
      <c r="F150" s="31"/>
      <c r="G150" s="31"/>
      <c r="H150" s="32"/>
      <c r="I150" s="32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0"/>
    </row>
    <row r="151" spans="1:20" x14ac:dyDescent="0.25">
      <c r="A151" s="30"/>
      <c r="B151" s="31"/>
      <c r="C151" s="31"/>
      <c r="D151" s="31"/>
      <c r="E151" s="31"/>
      <c r="F151" s="31"/>
      <c r="G151" s="31"/>
      <c r="H151" s="32"/>
      <c r="I151" s="32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0"/>
    </row>
    <row r="152" spans="1:20" x14ac:dyDescent="0.25">
      <c r="A152" s="30"/>
      <c r="B152" s="31"/>
      <c r="C152" s="31"/>
      <c r="D152" s="31"/>
      <c r="E152" s="31"/>
      <c r="F152" s="31"/>
      <c r="G152" s="31"/>
      <c r="H152" s="32"/>
      <c r="I152" s="32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0"/>
    </row>
    <row r="153" spans="1:20" x14ac:dyDescent="0.25">
      <c r="A153" s="30"/>
      <c r="B153" s="31"/>
      <c r="C153" s="31"/>
      <c r="D153" s="31"/>
      <c r="E153" s="31"/>
      <c r="F153" s="31"/>
      <c r="G153" s="31"/>
      <c r="H153" s="32"/>
      <c r="I153" s="32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0"/>
    </row>
    <row r="154" spans="1:20" x14ac:dyDescent="0.25">
      <c r="A154" s="30"/>
      <c r="B154" s="31"/>
      <c r="C154" s="31"/>
      <c r="D154" s="31"/>
      <c r="E154" s="31"/>
      <c r="F154" s="31"/>
      <c r="G154" s="31"/>
      <c r="H154" s="32"/>
      <c r="I154" s="32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0"/>
    </row>
    <row r="155" spans="1:20" x14ac:dyDescent="0.25">
      <c r="A155" s="30"/>
      <c r="B155" s="31"/>
      <c r="C155" s="31"/>
      <c r="D155" s="31"/>
      <c r="E155" s="31"/>
      <c r="F155" s="31"/>
      <c r="G155" s="31"/>
      <c r="H155" s="32"/>
      <c r="I155" s="32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0"/>
    </row>
    <row r="156" spans="1:20" x14ac:dyDescent="0.25">
      <c r="A156" s="30"/>
      <c r="B156" s="31"/>
      <c r="C156" s="31"/>
      <c r="D156" s="31"/>
      <c r="E156" s="31"/>
      <c r="F156" s="31"/>
      <c r="G156" s="31"/>
      <c r="H156" s="32"/>
      <c r="I156" s="32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0"/>
    </row>
    <row r="157" spans="1:20" x14ac:dyDescent="0.25">
      <c r="A157" s="30"/>
      <c r="B157" s="31"/>
      <c r="C157" s="31"/>
      <c r="D157" s="31"/>
      <c r="E157" s="31"/>
      <c r="F157" s="31"/>
      <c r="G157" s="31"/>
      <c r="H157" s="32"/>
      <c r="I157" s="32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0"/>
    </row>
    <row r="158" spans="1:20" x14ac:dyDescent="0.25">
      <c r="A158" s="30"/>
      <c r="B158" s="31"/>
      <c r="C158" s="31"/>
      <c r="D158" s="31"/>
      <c r="E158" s="31"/>
      <c r="F158" s="31"/>
      <c r="G158" s="31"/>
      <c r="H158" s="32"/>
      <c r="I158" s="32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0"/>
    </row>
    <row r="159" spans="1:20" x14ac:dyDescent="0.25">
      <c r="A159" s="30"/>
      <c r="B159" s="31"/>
      <c r="C159" s="31"/>
      <c r="D159" s="31"/>
      <c r="E159" s="31"/>
      <c r="F159" s="31"/>
      <c r="G159" s="31"/>
      <c r="H159" s="32"/>
      <c r="I159" s="32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0"/>
    </row>
    <row r="160" spans="1:20" x14ac:dyDescent="0.25">
      <c r="A160" s="30"/>
      <c r="B160" s="31"/>
      <c r="C160" s="31"/>
      <c r="D160" s="31"/>
      <c r="E160" s="31"/>
      <c r="F160" s="31"/>
      <c r="G160" s="31"/>
      <c r="H160" s="32"/>
      <c r="I160" s="32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0"/>
    </row>
    <row r="161" spans="1:20" x14ac:dyDescent="0.25">
      <c r="A161" s="30"/>
      <c r="B161" s="31"/>
      <c r="C161" s="31"/>
      <c r="D161" s="31"/>
      <c r="E161" s="31"/>
      <c r="F161" s="31"/>
      <c r="G161" s="31"/>
      <c r="H161" s="32"/>
      <c r="I161" s="32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0"/>
    </row>
    <row r="162" spans="1:20" x14ac:dyDescent="0.25">
      <c r="A162" s="30"/>
      <c r="B162" s="31"/>
      <c r="C162" s="31"/>
      <c r="D162" s="31"/>
      <c r="E162" s="31"/>
      <c r="F162" s="31"/>
      <c r="G162" s="31"/>
      <c r="H162" s="32"/>
      <c r="I162" s="32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0"/>
    </row>
    <row r="163" spans="1:20" x14ac:dyDescent="0.25">
      <c r="A163" s="30"/>
      <c r="B163" s="31"/>
      <c r="C163" s="31"/>
      <c r="D163" s="31"/>
      <c r="E163" s="31"/>
      <c r="F163" s="31"/>
      <c r="G163" s="31"/>
      <c r="H163" s="32"/>
      <c r="I163" s="32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0"/>
    </row>
    <row r="164" spans="1:20" x14ac:dyDescent="0.25">
      <c r="A164" s="30"/>
      <c r="B164" s="31"/>
      <c r="C164" s="31"/>
      <c r="D164" s="31"/>
      <c r="E164" s="31"/>
      <c r="F164" s="31"/>
      <c r="G164" s="31"/>
      <c r="H164" s="32"/>
      <c r="I164" s="32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0"/>
    </row>
    <row r="165" spans="1:20" x14ac:dyDescent="0.25">
      <c r="A165" s="30"/>
      <c r="B165" s="31"/>
      <c r="C165" s="31"/>
      <c r="D165" s="31"/>
      <c r="E165" s="31"/>
      <c r="F165" s="31"/>
      <c r="G165" s="31"/>
      <c r="H165" s="32"/>
      <c r="I165" s="32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0"/>
    </row>
    <row r="166" spans="1:20" x14ac:dyDescent="0.25">
      <c r="A166" s="30"/>
      <c r="B166" s="31"/>
      <c r="C166" s="31"/>
      <c r="D166" s="31"/>
      <c r="E166" s="31"/>
      <c r="F166" s="31"/>
      <c r="G166" s="31"/>
      <c r="H166" s="32"/>
      <c r="I166" s="32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0"/>
    </row>
    <row r="167" spans="1:20" x14ac:dyDescent="0.25">
      <c r="A167" s="30"/>
      <c r="B167" s="31"/>
      <c r="C167" s="31"/>
      <c r="D167" s="31"/>
      <c r="E167" s="31"/>
      <c r="F167" s="31"/>
      <c r="G167" s="31"/>
      <c r="H167" s="32"/>
      <c r="I167" s="32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0"/>
    </row>
    <row r="168" spans="1:20" x14ac:dyDescent="0.25">
      <c r="A168" s="30"/>
      <c r="B168" s="31"/>
      <c r="C168" s="31"/>
      <c r="D168" s="31"/>
      <c r="E168" s="31"/>
      <c r="F168" s="31"/>
      <c r="G168" s="31"/>
      <c r="H168" s="32"/>
      <c r="I168" s="32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0"/>
    </row>
    <row r="169" spans="1:20" x14ac:dyDescent="0.25">
      <c r="A169" s="30"/>
      <c r="B169" s="31"/>
      <c r="C169" s="31"/>
      <c r="D169" s="31"/>
      <c r="E169" s="31"/>
      <c r="F169" s="31"/>
      <c r="G169" s="31"/>
      <c r="H169" s="32"/>
      <c r="I169" s="32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0"/>
    </row>
    <row r="170" spans="1:20" x14ac:dyDescent="0.25">
      <c r="A170" s="30"/>
      <c r="B170" s="31"/>
      <c r="C170" s="31"/>
      <c r="D170" s="31"/>
      <c r="E170" s="31"/>
      <c r="F170" s="31"/>
      <c r="G170" s="31"/>
      <c r="H170" s="32"/>
      <c r="I170" s="32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0"/>
    </row>
    <row r="171" spans="1:20" x14ac:dyDescent="0.25">
      <c r="A171" s="30"/>
      <c r="B171" s="31"/>
      <c r="C171" s="31"/>
      <c r="D171" s="31"/>
      <c r="E171" s="31"/>
      <c r="F171" s="31"/>
      <c r="G171" s="31"/>
      <c r="H171" s="32"/>
      <c r="I171" s="32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0"/>
    </row>
    <row r="172" spans="1:20" x14ac:dyDescent="0.25">
      <c r="A172" s="30"/>
      <c r="B172" s="31"/>
      <c r="C172" s="31"/>
      <c r="D172" s="31"/>
      <c r="E172" s="31"/>
      <c r="F172" s="31"/>
      <c r="G172" s="31"/>
      <c r="H172" s="32"/>
      <c r="I172" s="32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0"/>
    </row>
    <row r="173" spans="1:20" x14ac:dyDescent="0.25">
      <c r="A173" s="30"/>
      <c r="B173" s="31"/>
      <c r="C173" s="31"/>
      <c r="D173" s="31"/>
      <c r="E173" s="31"/>
      <c r="F173" s="31"/>
      <c r="G173" s="31"/>
      <c r="H173" s="32"/>
      <c r="I173" s="32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0"/>
    </row>
    <row r="174" spans="1:20" x14ac:dyDescent="0.25">
      <c r="A174" s="30"/>
      <c r="B174" s="31"/>
      <c r="C174" s="31"/>
      <c r="D174" s="31"/>
      <c r="E174" s="31"/>
      <c r="F174" s="31"/>
      <c r="G174" s="31"/>
      <c r="H174" s="32"/>
      <c r="I174" s="32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0"/>
    </row>
    <row r="175" spans="1:20" x14ac:dyDescent="0.25">
      <c r="A175" s="30"/>
      <c r="B175" s="31"/>
      <c r="C175" s="31"/>
      <c r="D175" s="31"/>
      <c r="E175" s="31"/>
      <c r="F175" s="31"/>
      <c r="G175" s="31"/>
      <c r="H175" s="32"/>
      <c r="I175" s="32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0"/>
    </row>
    <row r="176" spans="1:20" x14ac:dyDescent="0.25">
      <c r="A176" s="30"/>
      <c r="B176" s="31"/>
      <c r="C176" s="31"/>
      <c r="D176" s="31"/>
      <c r="E176" s="31"/>
      <c r="F176" s="31"/>
      <c r="G176" s="31"/>
      <c r="H176" s="32"/>
      <c r="I176" s="32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0"/>
    </row>
    <row r="177" spans="1:20" x14ac:dyDescent="0.25">
      <c r="A177" s="30"/>
      <c r="B177" s="31"/>
      <c r="C177" s="31"/>
      <c r="D177" s="31"/>
      <c r="E177" s="31"/>
      <c r="F177" s="31"/>
      <c r="G177" s="31"/>
      <c r="H177" s="32"/>
      <c r="I177" s="32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0"/>
    </row>
    <row r="178" spans="1:20" x14ac:dyDescent="0.25">
      <c r="A178" s="30"/>
      <c r="B178" s="31"/>
      <c r="C178" s="31"/>
      <c r="D178" s="31"/>
      <c r="E178" s="31"/>
      <c r="F178" s="31"/>
      <c r="G178" s="31"/>
      <c r="H178" s="32"/>
      <c r="I178" s="32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0"/>
    </row>
    <row r="179" spans="1:20" x14ac:dyDescent="0.25">
      <c r="A179" s="30"/>
      <c r="B179" s="31"/>
      <c r="C179" s="31"/>
      <c r="D179" s="31"/>
      <c r="E179" s="31"/>
      <c r="F179" s="31"/>
      <c r="G179" s="31"/>
      <c r="H179" s="32"/>
      <c r="I179" s="32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0"/>
    </row>
    <row r="180" spans="1:20" x14ac:dyDescent="0.25">
      <c r="A180" s="30"/>
      <c r="B180" s="31"/>
      <c r="C180" s="31"/>
      <c r="D180" s="31"/>
      <c r="E180" s="31"/>
      <c r="F180" s="31"/>
      <c r="G180" s="31"/>
      <c r="H180" s="32"/>
      <c r="I180" s="32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0"/>
    </row>
    <row r="181" spans="1:20" x14ac:dyDescent="0.25">
      <c r="A181" s="30"/>
      <c r="B181" s="31"/>
      <c r="C181" s="31"/>
      <c r="D181" s="31"/>
      <c r="E181" s="31"/>
      <c r="F181" s="31"/>
      <c r="G181" s="31"/>
      <c r="H181" s="32"/>
      <c r="I181" s="32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0"/>
    </row>
    <row r="182" spans="1:20" x14ac:dyDescent="0.25">
      <c r="A182" s="30"/>
      <c r="B182" s="31"/>
      <c r="C182" s="31"/>
      <c r="D182" s="31"/>
      <c r="E182" s="31"/>
      <c r="F182" s="31"/>
      <c r="G182" s="31"/>
      <c r="H182" s="32"/>
      <c r="I182" s="32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0"/>
    </row>
    <row r="183" spans="1:20" x14ac:dyDescent="0.25">
      <c r="A183" s="30"/>
      <c r="B183" s="31"/>
      <c r="C183" s="31"/>
      <c r="D183" s="31"/>
      <c r="E183" s="31"/>
      <c r="F183" s="31"/>
      <c r="G183" s="31"/>
      <c r="H183" s="32"/>
      <c r="I183" s="32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0"/>
    </row>
    <row r="184" spans="1:20" x14ac:dyDescent="0.25">
      <c r="A184" s="30"/>
      <c r="B184" s="31"/>
      <c r="C184" s="31"/>
      <c r="D184" s="31"/>
      <c r="E184" s="31"/>
      <c r="F184" s="31"/>
      <c r="G184" s="31"/>
      <c r="H184" s="32"/>
      <c r="I184" s="32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0"/>
    </row>
    <row r="185" spans="1:20" x14ac:dyDescent="0.25">
      <c r="A185" s="30"/>
      <c r="B185" s="31"/>
      <c r="C185" s="31"/>
      <c r="D185" s="31"/>
      <c r="E185" s="31"/>
      <c r="F185" s="31"/>
      <c r="G185" s="31"/>
      <c r="H185" s="32"/>
      <c r="I185" s="32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0"/>
    </row>
    <row r="186" spans="1:20" x14ac:dyDescent="0.25">
      <c r="A186" s="30"/>
      <c r="B186" s="31"/>
      <c r="C186" s="31"/>
      <c r="D186" s="31"/>
      <c r="E186" s="31"/>
      <c r="F186" s="31"/>
      <c r="G186" s="31"/>
      <c r="H186" s="32"/>
      <c r="I186" s="32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0"/>
    </row>
    <row r="187" spans="1:20" x14ac:dyDescent="0.25">
      <c r="A187" s="30"/>
      <c r="B187" s="31"/>
      <c r="C187" s="31"/>
      <c r="D187" s="31"/>
      <c r="E187" s="31"/>
      <c r="F187" s="31"/>
      <c r="G187" s="31"/>
      <c r="H187" s="32"/>
      <c r="I187" s="32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0"/>
    </row>
    <row r="188" spans="1:20" x14ac:dyDescent="0.25">
      <c r="A188" s="30"/>
      <c r="B188" s="31"/>
      <c r="C188" s="31"/>
      <c r="D188" s="31"/>
      <c r="E188" s="31"/>
      <c r="F188" s="31"/>
      <c r="G188" s="31"/>
      <c r="H188" s="32"/>
      <c r="I188" s="32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0"/>
    </row>
    <row r="189" spans="1:20" x14ac:dyDescent="0.25">
      <c r="A189" s="30"/>
      <c r="B189" s="31"/>
      <c r="C189" s="31"/>
      <c r="D189" s="31"/>
      <c r="E189" s="31"/>
      <c r="F189" s="31"/>
      <c r="G189" s="31"/>
      <c r="H189" s="32"/>
      <c r="I189" s="32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0"/>
    </row>
    <row r="190" spans="1:20" x14ac:dyDescent="0.25">
      <c r="A190" s="30"/>
      <c r="B190" s="31"/>
      <c r="C190" s="31"/>
      <c r="D190" s="31"/>
      <c r="E190" s="31"/>
      <c r="F190" s="31"/>
      <c r="G190" s="31"/>
      <c r="H190" s="32"/>
      <c r="I190" s="32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0"/>
    </row>
    <row r="191" spans="1:20" x14ac:dyDescent="0.25">
      <c r="A191" s="30"/>
      <c r="B191" s="31"/>
      <c r="C191" s="31"/>
      <c r="D191" s="31"/>
      <c r="E191" s="31"/>
      <c r="F191" s="31"/>
      <c r="G191" s="31"/>
      <c r="H191" s="32"/>
      <c r="I191" s="32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0"/>
    </row>
    <row r="192" spans="1:20" x14ac:dyDescent="0.25">
      <c r="A192" s="30"/>
      <c r="B192" s="31"/>
      <c r="C192" s="31"/>
      <c r="D192" s="31"/>
      <c r="E192" s="31"/>
      <c r="F192" s="31"/>
      <c r="G192" s="31"/>
      <c r="H192" s="32"/>
      <c r="I192" s="32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0"/>
    </row>
    <row r="193" spans="1:20" x14ac:dyDescent="0.25">
      <c r="A193" s="30"/>
      <c r="B193" s="31"/>
      <c r="C193" s="31"/>
      <c r="D193" s="31"/>
      <c r="E193" s="31"/>
      <c r="F193" s="31"/>
      <c r="G193" s="31"/>
      <c r="H193" s="32"/>
      <c r="I193" s="32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0"/>
    </row>
    <row r="194" spans="1:20" x14ac:dyDescent="0.25">
      <c r="A194" s="30"/>
      <c r="B194" s="31"/>
      <c r="C194" s="31"/>
      <c r="D194" s="31"/>
      <c r="E194" s="31"/>
      <c r="F194" s="31"/>
      <c r="G194" s="31"/>
      <c r="H194" s="32"/>
      <c r="I194" s="32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0"/>
    </row>
    <row r="195" spans="1:20" x14ac:dyDescent="0.25">
      <c r="A195" s="30"/>
      <c r="B195" s="31"/>
      <c r="C195" s="31"/>
      <c r="D195" s="31"/>
      <c r="E195" s="31"/>
      <c r="F195" s="31"/>
      <c r="G195" s="31"/>
      <c r="H195" s="32"/>
      <c r="I195" s="32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0"/>
    </row>
    <row r="196" spans="1:20" x14ac:dyDescent="0.25">
      <c r="A196" s="30"/>
      <c r="B196" s="31"/>
      <c r="C196" s="31"/>
      <c r="D196" s="31"/>
      <c r="E196" s="31"/>
      <c r="F196" s="31"/>
      <c r="G196" s="31"/>
      <c r="H196" s="32"/>
      <c r="I196" s="32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0"/>
    </row>
    <row r="197" spans="1:20" x14ac:dyDescent="0.25">
      <c r="A197" s="30"/>
      <c r="B197" s="31"/>
      <c r="C197" s="31"/>
      <c r="D197" s="31"/>
      <c r="E197" s="31"/>
      <c r="F197" s="31"/>
      <c r="G197" s="31"/>
      <c r="H197" s="32"/>
      <c r="I197" s="32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0"/>
    </row>
    <row r="198" spans="1:20" x14ac:dyDescent="0.25">
      <c r="A198" s="30"/>
      <c r="B198" s="31"/>
      <c r="C198" s="31"/>
      <c r="D198" s="31"/>
      <c r="E198" s="31"/>
      <c r="F198" s="31"/>
      <c r="G198" s="31"/>
      <c r="H198" s="32"/>
      <c r="I198" s="32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0"/>
    </row>
    <row r="199" spans="1:20" x14ac:dyDescent="0.25">
      <c r="A199" s="30"/>
      <c r="B199" s="31"/>
      <c r="C199" s="31"/>
      <c r="D199" s="31"/>
      <c r="E199" s="31"/>
      <c r="F199" s="31"/>
      <c r="G199" s="31"/>
      <c r="H199" s="32"/>
      <c r="I199" s="32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0"/>
    </row>
    <row r="200" spans="1:20" x14ac:dyDescent="0.25">
      <c r="A200" s="30"/>
      <c r="B200" s="31"/>
      <c r="C200" s="31"/>
      <c r="D200" s="31"/>
      <c r="E200" s="31"/>
      <c r="F200" s="31"/>
      <c r="G200" s="31"/>
      <c r="H200" s="32"/>
      <c r="I200" s="32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0"/>
    </row>
    <row r="201" spans="1:20" x14ac:dyDescent="0.25">
      <c r="A201" s="30"/>
      <c r="B201" s="31"/>
      <c r="C201" s="31"/>
      <c r="D201" s="31"/>
      <c r="E201" s="31"/>
      <c r="F201" s="31"/>
      <c r="G201" s="31"/>
      <c r="H201" s="32"/>
      <c r="I201" s="32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0"/>
    </row>
    <row r="202" spans="1:20" x14ac:dyDescent="0.25">
      <c r="A202" s="30"/>
      <c r="B202" s="31"/>
      <c r="C202" s="31"/>
      <c r="D202" s="31"/>
      <c r="E202" s="31"/>
      <c r="F202" s="31"/>
      <c r="G202" s="31"/>
      <c r="H202" s="32"/>
      <c r="I202" s="32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0"/>
    </row>
    <row r="203" spans="1:20" x14ac:dyDescent="0.25">
      <c r="A203" s="30"/>
      <c r="B203" s="31"/>
      <c r="C203" s="31"/>
      <c r="D203" s="31"/>
      <c r="E203" s="31"/>
      <c r="F203" s="31"/>
      <c r="G203" s="31"/>
      <c r="H203" s="32"/>
      <c r="I203" s="32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0"/>
    </row>
    <row r="204" spans="1:20" x14ac:dyDescent="0.25">
      <c r="A204" s="30"/>
      <c r="B204" s="31"/>
      <c r="C204" s="31"/>
      <c r="D204" s="31"/>
      <c r="E204" s="31"/>
      <c r="F204" s="31"/>
      <c r="G204" s="31"/>
      <c r="H204" s="32"/>
      <c r="I204" s="32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0"/>
    </row>
    <row r="205" spans="1:20" x14ac:dyDescent="0.25">
      <c r="A205" s="30"/>
      <c r="B205" s="31"/>
      <c r="C205" s="31"/>
      <c r="D205" s="31"/>
      <c r="E205" s="31"/>
      <c r="F205" s="31"/>
      <c r="G205" s="31"/>
      <c r="H205" s="32"/>
      <c r="I205" s="32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0"/>
    </row>
    <row r="206" spans="1:20" x14ac:dyDescent="0.25">
      <c r="A206" s="30"/>
      <c r="B206" s="31"/>
      <c r="C206" s="31"/>
      <c r="D206" s="31"/>
      <c r="E206" s="31"/>
      <c r="F206" s="31"/>
      <c r="G206" s="31"/>
      <c r="H206" s="32"/>
      <c r="I206" s="32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0"/>
    </row>
    <row r="207" spans="1:20" x14ac:dyDescent="0.25">
      <c r="A207" s="30"/>
      <c r="B207" s="31"/>
      <c r="C207" s="31"/>
      <c r="D207" s="31"/>
      <c r="E207" s="31"/>
      <c r="F207" s="31"/>
      <c r="G207" s="31"/>
      <c r="H207" s="32"/>
      <c r="I207" s="32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0"/>
    </row>
    <row r="208" spans="1:20" x14ac:dyDescent="0.25">
      <c r="A208" s="30"/>
      <c r="B208" s="31"/>
      <c r="C208" s="31"/>
      <c r="D208" s="31"/>
      <c r="E208" s="31"/>
      <c r="F208" s="31"/>
      <c r="G208" s="31"/>
      <c r="H208" s="32"/>
      <c r="I208" s="32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0"/>
    </row>
    <row r="209" spans="1:20" x14ac:dyDescent="0.25">
      <c r="A209" s="30"/>
      <c r="B209" s="31"/>
      <c r="C209" s="31"/>
      <c r="D209" s="31"/>
      <c r="E209" s="31"/>
      <c r="F209" s="31"/>
      <c r="G209" s="31"/>
      <c r="H209" s="32"/>
      <c r="I209" s="32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0"/>
    </row>
    <row r="210" spans="1:20" x14ac:dyDescent="0.25">
      <c r="A210" s="30"/>
      <c r="B210" s="31"/>
      <c r="C210" s="31"/>
      <c r="D210" s="31"/>
      <c r="E210" s="31"/>
      <c r="F210" s="31"/>
      <c r="G210" s="31"/>
      <c r="H210" s="32"/>
      <c r="I210" s="32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0"/>
    </row>
    <row r="211" spans="1:20" x14ac:dyDescent="0.25">
      <c r="A211" s="30"/>
      <c r="B211" s="31"/>
      <c r="C211" s="31"/>
      <c r="D211" s="31"/>
      <c r="E211" s="31"/>
      <c r="F211" s="31"/>
      <c r="G211" s="31"/>
      <c r="H211" s="32"/>
      <c r="I211" s="32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0"/>
    </row>
    <row r="212" spans="1:20" x14ac:dyDescent="0.25">
      <c r="A212" s="30"/>
      <c r="B212" s="31"/>
      <c r="C212" s="31"/>
      <c r="D212" s="31"/>
      <c r="E212" s="31"/>
      <c r="F212" s="31"/>
      <c r="G212" s="31"/>
      <c r="H212" s="32"/>
      <c r="I212" s="32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0"/>
    </row>
    <row r="213" spans="1:20" x14ac:dyDescent="0.25">
      <c r="A213" s="30"/>
      <c r="B213" s="31"/>
      <c r="C213" s="31"/>
      <c r="D213" s="31"/>
      <c r="E213" s="31"/>
      <c r="F213" s="31"/>
      <c r="G213" s="31"/>
      <c r="H213" s="32"/>
      <c r="I213" s="32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0"/>
    </row>
    <row r="214" spans="1:20" x14ac:dyDescent="0.25">
      <c r="A214" s="30"/>
      <c r="B214" s="31"/>
      <c r="C214" s="31"/>
      <c r="D214" s="31"/>
      <c r="E214" s="31"/>
      <c r="F214" s="31"/>
      <c r="G214" s="31"/>
      <c r="H214" s="32"/>
      <c r="I214" s="32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0"/>
    </row>
    <row r="215" spans="1:20" x14ac:dyDescent="0.25">
      <c r="A215" s="30"/>
      <c r="B215" s="31"/>
      <c r="C215" s="31"/>
      <c r="D215" s="31"/>
      <c r="E215" s="31"/>
      <c r="F215" s="31"/>
      <c r="G215" s="31"/>
      <c r="H215" s="32"/>
      <c r="I215" s="32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0"/>
    </row>
    <row r="216" spans="1:20" x14ac:dyDescent="0.25">
      <c r="A216" s="30"/>
      <c r="B216" s="31"/>
      <c r="C216" s="31"/>
      <c r="D216" s="31"/>
      <c r="E216" s="31"/>
      <c r="F216" s="31"/>
      <c r="G216" s="31"/>
      <c r="H216" s="32"/>
      <c r="I216" s="32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0"/>
    </row>
    <row r="217" spans="1:20" x14ac:dyDescent="0.25">
      <c r="A217" s="30"/>
      <c r="B217" s="31"/>
      <c r="C217" s="31"/>
      <c r="D217" s="31"/>
      <c r="E217" s="31"/>
      <c r="F217" s="31"/>
      <c r="G217" s="31"/>
      <c r="H217" s="32"/>
      <c r="I217" s="32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0"/>
    </row>
    <row r="218" spans="1:20" x14ac:dyDescent="0.25">
      <c r="A218" s="30"/>
      <c r="B218" s="31"/>
      <c r="C218" s="31"/>
      <c r="D218" s="31"/>
      <c r="E218" s="31"/>
      <c r="F218" s="31"/>
      <c r="G218" s="31"/>
      <c r="H218" s="32"/>
      <c r="I218" s="32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0"/>
    </row>
    <row r="219" spans="1:20" x14ac:dyDescent="0.25">
      <c r="A219" s="30"/>
      <c r="B219" s="31"/>
      <c r="C219" s="31"/>
      <c r="D219" s="31"/>
      <c r="E219" s="31"/>
      <c r="F219" s="31"/>
      <c r="G219" s="31"/>
      <c r="H219" s="32"/>
      <c r="I219" s="32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0"/>
    </row>
    <row r="220" spans="1:20" x14ac:dyDescent="0.25">
      <c r="A220" s="30"/>
      <c r="B220" s="31"/>
      <c r="C220" s="31"/>
      <c r="D220" s="31"/>
      <c r="E220" s="31"/>
      <c r="F220" s="31"/>
      <c r="G220" s="31"/>
      <c r="H220" s="32"/>
      <c r="I220" s="32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0"/>
    </row>
    <row r="221" spans="1:20" x14ac:dyDescent="0.25">
      <c r="A221" s="30"/>
      <c r="B221" s="31"/>
      <c r="C221" s="31"/>
      <c r="D221" s="31"/>
      <c r="E221" s="31"/>
      <c r="F221" s="31"/>
      <c r="G221" s="31"/>
      <c r="H221" s="32"/>
      <c r="I221" s="32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0"/>
    </row>
    <row r="222" spans="1:20" x14ac:dyDescent="0.25">
      <c r="A222" s="30"/>
      <c r="B222" s="31"/>
      <c r="C222" s="31"/>
      <c r="D222" s="31"/>
      <c r="E222" s="31"/>
      <c r="F222" s="31"/>
      <c r="G222" s="31"/>
      <c r="H222" s="32"/>
      <c r="I222" s="32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0"/>
    </row>
    <row r="223" spans="1:20" x14ac:dyDescent="0.25">
      <c r="A223" s="30"/>
      <c r="B223" s="31"/>
      <c r="C223" s="31"/>
      <c r="D223" s="31"/>
      <c r="E223" s="31"/>
      <c r="F223" s="31"/>
      <c r="G223" s="31"/>
      <c r="H223" s="32"/>
      <c r="I223" s="32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0"/>
    </row>
    <row r="224" spans="1:20" x14ac:dyDescent="0.25">
      <c r="A224" s="30"/>
      <c r="B224" s="31"/>
      <c r="C224" s="31"/>
      <c r="D224" s="31"/>
      <c r="E224" s="31"/>
      <c r="F224" s="31"/>
      <c r="G224" s="31"/>
      <c r="H224" s="32"/>
      <c r="I224" s="32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0"/>
    </row>
    <row r="225" spans="1:20" x14ac:dyDescent="0.25">
      <c r="A225" s="30"/>
      <c r="B225" s="31"/>
      <c r="C225" s="31"/>
      <c r="D225" s="31"/>
      <c r="E225" s="31"/>
      <c r="F225" s="31"/>
      <c r="G225" s="31"/>
      <c r="H225" s="32"/>
      <c r="I225" s="32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0"/>
    </row>
    <row r="226" spans="1:20" x14ac:dyDescent="0.25">
      <c r="A226" s="30"/>
      <c r="B226" s="31"/>
      <c r="C226" s="31"/>
      <c r="D226" s="31"/>
      <c r="E226" s="31"/>
      <c r="F226" s="31"/>
      <c r="G226" s="31"/>
      <c r="H226" s="32"/>
      <c r="I226" s="32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0"/>
    </row>
    <row r="227" spans="1:20" x14ac:dyDescent="0.25">
      <c r="A227" s="30"/>
      <c r="B227" s="31"/>
      <c r="C227" s="31"/>
      <c r="D227" s="31"/>
      <c r="E227" s="31"/>
      <c r="F227" s="31"/>
      <c r="G227" s="31"/>
      <c r="H227" s="32"/>
      <c r="I227" s="32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0"/>
    </row>
    <row r="228" spans="1:20" x14ac:dyDescent="0.25">
      <c r="A228" s="30"/>
      <c r="B228" s="31"/>
      <c r="C228" s="31"/>
      <c r="D228" s="31"/>
      <c r="E228" s="31"/>
      <c r="F228" s="31"/>
      <c r="G228" s="31"/>
      <c r="H228" s="32"/>
      <c r="I228" s="32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0"/>
    </row>
    <row r="229" spans="1:20" x14ac:dyDescent="0.25">
      <c r="A229" s="30"/>
      <c r="B229" s="31"/>
      <c r="C229" s="31"/>
      <c r="D229" s="31"/>
      <c r="E229" s="31"/>
      <c r="F229" s="31"/>
      <c r="G229" s="31"/>
      <c r="H229" s="32"/>
      <c r="I229" s="32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0"/>
    </row>
    <row r="230" spans="1:20" x14ac:dyDescent="0.25">
      <c r="A230" s="30"/>
      <c r="B230" s="31"/>
      <c r="C230" s="31"/>
      <c r="D230" s="31"/>
      <c r="E230" s="31"/>
      <c r="F230" s="31"/>
      <c r="G230" s="31"/>
      <c r="H230" s="32"/>
      <c r="I230" s="32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0"/>
    </row>
    <row r="231" spans="1:20" x14ac:dyDescent="0.25">
      <c r="A231" s="30"/>
      <c r="B231" s="31"/>
      <c r="C231" s="31"/>
      <c r="D231" s="31"/>
      <c r="E231" s="31"/>
      <c r="F231" s="31"/>
      <c r="G231" s="31"/>
      <c r="H231" s="32"/>
      <c r="I231" s="32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0"/>
    </row>
    <row r="232" spans="1:20" x14ac:dyDescent="0.25">
      <c r="A232" s="30"/>
      <c r="B232" s="31"/>
      <c r="C232" s="31"/>
      <c r="D232" s="31"/>
      <c r="E232" s="31"/>
      <c r="F232" s="31"/>
      <c r="G232" s="31"/>
      <c r="H232" s="32"/>
      <c r="I232" s="32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0"/>
    </row>
    <row r="233" spans="1:20" x14ac:dyDescent="0.25">
      <c r="A233" s="30"/>
      <c r="B233" s="31"/>
      <c r="C233" s="31"/>
      <c r="D233" s="31"/>
      <c r="E233" s="31"/>
      <c r="F233" s="31"/>
      <c r="G233" s="31"/>
      <c r="H233" s="32"/>
      <c r="I233" s="32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0"/>
    </row>
    <row r="234" spans="1:20" x14ac:dyDescent="0.25">
      <c r="A234" s="30"/>
      <c r="B234" s="31"/>
      <c r="C234" s="31"/>
      <c r="D234" s="31"/>
      <c r="E234" s="31"/>
      <c r="F234" s="31"/>
      <c r="G234" s="31"/>
      <c r="H234" s="32"/>
      <c r="I234" s="32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0"/>
    </row>
    <row r="235" spans="1:20" x14ac:dyDescent="0.25">
      <c r="A235" s="30"/>
      <c r="B235" s="31"/>
      <c r="C235" s="31"/>
      <c r="D235" s="31"/>
      <c r="E235" s="31"/>
      <c r="F235" s="31"/>
      <c r="G235" s="31"/>
      <c r="H235" s="32"/>
      <c r="I235" s="32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0"/>
    </row>
    <row r="236" spans="1:20" x14ac:dyDescent="0.25">
      <c r="A236" s="30"/>
      <c r="B236" s="31"/>
      <c r="C236" s="31"/>
      <c r="D236" s="31"/>
      <c r="E236" s="31"/>
      <c r="F236" s="31"/>
      <c r="G236" s="31"/>
      <c r="H236" s="32"/>
      <c r="I236" s="32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0"/>
    </row>
    <row r="237" spans="1:20" x14ac:dyDescent="0.25">
      <c r="A237" s="30"/>
      <c r="B237" s="31"/>
      <c r="C237" s="31"/>
      <c r="D237" s="31"/>
      <c r="E237" s="31"/>
      <c r="F237" s="31"/>
      <c r="G237" s="31"/>
      <c r="H237" s="32"/>
      <c r="I237" s="32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0"/>
    </row>
    <row r="238" spans="1:20" x14ac:dyDescent="0.25">
      <c r="A238" s="30"/>
      <c r="B238" s="31"/>
      <c r="C238" s="31"/>
      <c r="D238" s="31"/>
      <c r="E238" s="31"/>
      <c r="F238" s="31"/>
      <c r="G238" s="31"/>
      <c r="H238" s="32"/>
      <c r="I238" s="32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0"/>
    </row>
    <row r="239" spans="1:20" x14ac:dyDescent="0.25">
      <c r="A239" s="30"/>
      <c r="B239" s="31"/>
      <c r="C239" s="31"/>
      <c r="D239" s="31"/>
      <c r="E239" s="31"/>
      <c r="F239" s="31"/>
      <c r="G239" s="31"/>
      <c r="H239" s="32"/>
      <c r="I239" s="32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0"/>
    </row>
    <row r="240" spans="1:20" x14ac:dyDescent="0.25">
      <c r="A240" s="30"/>
      <c r="B240" s="31"/>
      <c r="C240" s="31"/>
      <c r="D240" s="31"/>
      <c r="E240" s="31"/>
      <c r="F240" s="31"/>
      <c r="G240" s="31"/>
      <c r="H240" s="32"/>
      <c r="I240" s="32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0"/>
    </row>
    <row r="241" spans="1:20" x14ac:dyDescent="0.25">
      <c r="A241" s="30"/>
      <c r="B241" s="31"/>
      <c r="C241" s="31"/>
      <c r="D241" s="31"/>
      <c r="E241" s="31"/>
      <c r="F241" s="31"/>
      <c r="G241" s="31"/>
      <c r="H241" s="32"/>
      <c r="I241" s="32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0"/>
    </row>
    <row r="242" spans="1:20" x14ac:dyDescent="0.25">
      <c r="A242" s="30"/>
      <c r="B242" s="31"/>
      <c r="C242" s="31"/>
      <c r="D242" s="31"/>
      <c r="E242" s="31"/>
      <c r="F242" s="31"/>
      <c r="G242" s="31"/>
      <c r="H242" s="32"/>
      <c r="I242" s="32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0"/>
    </row>
    <row r="243" spans="1:20" x14ac:dyDescent="0.25">
      <c r="A243" s="30"/>
      <c r="B243" s="31"/>
      <c r="C243" s="31"/>
      <c r="D243" s="31"/>
      <c r="E243" s="31"/>
      <c r="F243" s="31"/>
      <c r="G243" s="31"/>
      <c r="H243" s="32"/>
      <c r="I243" s="32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0"/>
    </row>
    <row r="244" spans="1:20" x14ac:dyDescent="0.25">
      <c r="A244" s="30"/>
      <c r="B244" s="31"/>
      <c r="C244" s="31"/>
      <c r="D244" s="31"/>
      <c r="E244" s="31"/>
      <c r="F244" s="31"/>
      <c r="G244" s="31"/>
      <c r="H244" s="32"/>
      <c r="I244" s="32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0"/>
    </row>
  </sheetData>
  <mergeCells count="71">
    <mergeCell ref="A19:I19"/>
    <mergeCell ref="J19:M19"/>
    <mergeCell ref="A20:I20"/>
    <mergeCell ref="J20:M20"/>
    <mergeCell ref="A16:I16"/>
    <mergeCell ref="J16:M16"/>
    <mergeCell ref="A17:I17"/>
    <mergeCell ref="J17:M17"/>
    <mergeCell ref="A18:I18"/>
    <mergeCell ref="J18:M18"/>
    <mergeCell ref="A13:I13"/>
    <mergeCell ref="J13:M13"/>
    <mergeCell ref="A14:I14"/>
    <mergeCell ref="J14:M14"/>
    <mergeCell ref="A15:I15"/>
    <mergeCell ref="J15:M15"/>
    <mergeCell ref="A10:I10"/>
    <mergeCell ref="J10:M10"/>
    <mergeCell ref="A11:I11"/>
    <mergeCell ref="J11:M11"/>
    <mergeCell ref="A12:I12"/>
    <mergeCell ref="J12:M12"/>
    <mergeCell ref="A7:C7"/>
    <mergeCell ref="H7:I7"/>
    <mergeCell ref="A8:I8"/>
    <mergeCell ref="J8:M8"/>
    <mergeCell ref="A9:I9"/>
    <mergeCell ref="J9:M9"/>
    <mergeCell ref="B2:S2"/>
    <mergeCell ref="B22:B23"/>
    <mergeCell ref="H22:K22"/>
    <mergeCell ref="L22:O22"/>
    <mergeCell ref="G22:G23"/>
    <mergeCell ref="C22:C23"/>
    <mergeCell ref="D22:D23"/>
    <mergeCell ref="E22:E23"/>
    <mergeCell ref="F22:F23"/>
    <mergeCell ref="A3:B3"/>
    <mergeCell ref="A4:C4"/>
    <mergeCell ref="D4:E4"/>
    <mergeCell ref="F4:G4"/>
    <mergeCell ref="A5:C5"/>
    <mergeCell ref="D5:E5"/>
    <mergeCell ref="F5:G5"/>
    <mergeCell ref="C90:D90"/>
    <mergeCell ref="B58:B59"/>
    <mergeCell ref="A58:A59"/>
    <mergeCell ref="B80:C80"/>
    <mergeCell ref="B21:S21"/>
    <mergeCell ref="B54:B55"/>
    <mergeCell ref="A54:A55"/>
    <mergeCell ref="B56:B57"/>
    <mergeCell ref="A60:A61"/>
    <mergeCell ref="B60:B61"/>
    <mergeCell ref="A56:A57"/>
    <mergeCell ref="T22:T23"/>
    <mergeCell ref="A22:A23"/>
    <mergeCell ref="P22:S22"/>
    <mergeCell ref="B25:C25"/>
    <mergeCell ref="A92:B92"/>
    <mergeCell ref="A90:B90"/>
    <mergeCell ref="A63:C63"/>
    <mergeCell ref="A34:C34"/>
    <mergeCell ref="A44:C44"/>
    <mergeCell ref="A79:C79"/>
    <mergeCell ref="A84:C84"/>
    <mergeCell ref="A85:T85"/>
    <mergeCell ref="A86:C86"/>
    <mergeCell ref="B35:C35"/>
    <mergeCell ref="B45:C45"/>
    <mergeCell ref="B64:C64"/>
  </mergeCells>
  <pageMargins left="0.19685039370078741" right="0.19685039370078741" top="0.59055118110236227" bottom="0.19685039370078741" header="0.19685039370078741" footer="0.19685039370078741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0409</vt:lpstr>
      <vt:lpstr>'ДОРОЖНЫЙ ФОНД 0409'!Область_печати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2024-02-28T06:27:33Z</dcterms:modified>
</cp:coreProperties>
</file>