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saveExternalLinkValues="0" defaultThemeVersion="124226"/>
  <bookViews>
    <workbookView xWindow="480" yWindow="495" windowWidth="18195" windowHeight="11340"/>
  </bookViews>
  <sheets>
    <sheet name="Приложение 1" sheetId="1" r:id="rId1"/>
  </sheets>
  <calcPr calcId="125725"/>
</workbook>
</file>

<file path=xl/calcChain.xml><?xml version="1.0" encoding="utf-8"?>
<calcChain xmlns="http://schemas.openxmlformats.org/spreadsheetml/2006/main">
  <c r="F73" i="1"/>
  <c r="E73"/>
  <c r="D73"/>
  <c r="F58" l="1"/>
  <c r="F100"/>
  <c r="F98"/>
  <c r="F94"/>
  <c r="E94"/>
  <c r="E78"/>
  <c r="F80"/>
  <c r="E80"/>
  <c r="F77"/>
  <c r="E77"/>
  <c r="F42"/>
  <c r="E42"/>
  <c r="F12" l="1"/>
  <c r="E12"/>
  <c r="D12"/>
  <c r="D80"/>
  <c r="D77"/>
  <c r="D42"/>
  <c r="F113" l="1"/>
  <c r="F110" s="1"/>
  <c r="E113"/>
  <c r="E110" s="1"/>
  <c r="F88"/>
  <c r="E88"/>
  <c r="F86"/>
  <c r="E86"/>
  <c r="D86"/>
  <c r="E85"/>
  <c r="D85"/>
  <c r="F81"/>
  <c r="E81"/>
  <c r="D81"/>
  <c r="F71"/>
  <c r="E71"/>
  <c r="D71"/>
  <c r="F68"/>
  <c r="F67" s="1"/>
  <c r="F52"/>
  <c r="E52"/>
  <c r="D52"/>
  <c r="D32"/>
  <c r="E32"/>
  <c r="E28"/>
  <c r="F27"/>
  <c r="D24"/>
  <c r="E98" l="1"/>
  <c r="D113"/>
  <c r="E100"/>
  <c r="D100"/>
  <c r="E83" l="1"/>
  <c r="F78"/>
  <c r="F74"/>
  <c r="E74"/>
  <c r="F28"/>
  <c r="E27"/>
  <c r="D27"/>
  <c r="D98"/>
  <c r="D94"/>
  <c r="D78" l="1"/>
  <c r="D76" s="1"/>
  <c r="F105" l="1"/>
  <c r="F104" s="1"/>
  <c r="F97" s="1"/>
  <c r="E105"/>
  <c r="E104" s="1"/>
  <c r="E97" s="1"/>
  <c r="D105"/>
  <c r="D104" s="1"/>
  <c r="D97" s="1"/>
  <c r="D88"/>
  <c r="F85" l="1"/>
  <c r="F83"/>
  <c r="F72"/>
  <c r="F65"/>
  <c r="F46"/>
  <c r="F24"/>
  <c r="F37"/>
  <c r="F35"/>
  <c r="F39"/>
  <c r="F32"/>
  <c r="E72"/>
  <c r="E68"/>
  <c r="E67" s="1"/>
  <c r="E65"/>
  <c r="E58"/>
  <c r="E46"/>
  <c r="E24"/>
  <c r="E37"/>
  <c r="E35"/>
  <c r="E39"/>
  <c r="D46"/>
  <c r="D39"/>
  <c r="D37"/>
  <c r="D35"/>
  <c r="D28"/>
  <c r="D23" s="1"/>
  <c r="D22" s="1"/>
  <c r="D65" l="1"/>
  <c r="D58"/>
  <c r="D68" l="1"/>
  <c r="D67" s="1"/>
  <c r="D74" l="1"/>
  <c r="D72" l="1"/>
  <c r="D111"/>
  <c r="D110" s="1"/>
  <c r="F23" l="1"/>
  <c r="F76" l="1"/>
  <c r="E76"/>
  <c r="F64"/>
  <c r="F41" s="1"/>
  <c r="E64"/>
  <c r="E41" s="1"/>
  <c r="D64"/>
  <c r="D41" s="1"/>
  <c r="F34"/>
  <c r="F30" s="1"/>
  <c r="E34"/>
  <c r="E30" s="1"/>
  <c r="D34"/>
  <c r="D30" s="1"/>
  <c r="F22"/>
  <c r="F11"/>
  <c r="E11"/>
  <c r="D11"/>
  <c r="D10" l="1"/>
  <c r="F93"/>
  <c r="F92" s="1"/>
  <c r="F10"/>
  <c r="E93"/>
  <c r="E92" s="1"/>
  <c r="D93" l="1"/>
  <c r="D92" s="1"/>
  <c r="F116"/>
  <c r="E23"/>
  <c r="E22" s="1"/>
  <c r="E10" s="1"/>
  <c r="E116" s="1"/>
  <c r="D116" l="1"/>
</calcChain>
</file>

<file path=xl/sharedStrings.xml><?xml version="1.0" encoding="utf-8"?>
<sst xmlns="http://schemas.openxmlformats.org/spreadsheetml/2006/main" count="195" uniqueCount="184">
  <si>
    <t xml:space="preserve">Доходы бюджета муниципального образования город </t>
  </si>
  <si>
    <t>тыс.руб.</t>
  </si>
  <si>
    <t>Код бюджетной классификации Российской Федерации</t>
  </si>
  <si>
    <t>Наименование доходов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</si>
  <si>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</si>
  <si>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</si>
  <si>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</si>
  <si>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</si>
  <si>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</si>
  <si>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</si>
  <si>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1"/>
        <color theme="1"/>
        <rFont val="Times New Roman"/>
        <family val="1"/>
        <charset val="204"/>
      </rPr>
      <t>1</t>
    </r>
    <r>
      <rPr>
        <sz val="11"/>
        <color theme="1"/>
        <rFont val="Times New Roman"/>
        <family val="1"/>
        <charset val="204"/>
      </rPr>
      <t xml:space="preserve"> и 228 Налогового кодекса Российской Федерации</t>
    </r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</si>
  <si>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статьёй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</si>
  <si>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статьёй 228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</si>
  <si>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</si>
  <si>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</si>
  <si>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</si>
  <si>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</si>
  <si>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</si>
  <si>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учётом установленных дифференцированных нормативов отчислений в местные бюджеты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</si>
  <si>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</si>
  <si>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</si>
  <si>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</si>
  <si>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учётом установленных дифференцированных нормативов отчислений в местные бюджеты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</si>
  <si>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</si>
  <si>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</si>
  <si>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</si>
  <si>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учётом установленных дифференцированных нормативов отчислений в местные бюджеты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</si>
  <si>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</si>
  <si>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</si>
  <si>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1 06 00000 00 0000 000</t>
  </si>
  <si>
    <t>Налоги на имущество</t>
  </si>
  <si>
    <t>1 06 01000 00 0000 110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</si>
  <si>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</si>
  <si>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 поселений</t>
  </si>
  <si>
    <t>1 06 06000 00 0000 110</t>
  </si>
  <si>
    <t>Земельный налог</t>
  </si>
  <si>
    <t>1 06 06030 00 0000 110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</si>
  <si>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</si>
  <si>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поселений</t>
  </si>
  <si>
    <t>1 06 06040 00 0000 110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</si>
  <si>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</si>
  <si>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поселений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</si>
  <si>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</si>
  <si>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</si>
  <si>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</si>
  <si>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казённых)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</si>
  <si>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</si>
  <si>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</si>
  <si>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</si>
  <si>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</si>
  <si>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</si>
  <si>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</si>
  <si>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1 11 05025 13 0000 120</t>
  </si>
  <si>
    <t>Доходы, получаемые в виде арендной платы ,а также средства от продажи права на заключение договоров аренды за земли, находящиеся в собственности поселений  (за исключением земельных участков муниципальных бюджетных и автономных учреждений)</t>
  </si>
  <si>
    <t>1 11 05030 00 0000 120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</si>
  <si>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 автономных учреждений) </t>
  </si>
  <si>
    <t>1 11 05035 13 0000 120</t>
  </si>
  <si>
    <t xml:space="preserve"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 </t>
  </si>
  <si>
    <t>1 11 07000 00 0000 120</t>
  </si>
  <si>
    <t>Платежи от государственных и муниципальных унитарных предприятий</t>
  </si>
  <si>
    <t>1 11  07010 00 0000 120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</si>
  <si>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</si>
  <si>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1 11 07015 13 0000 120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</si>
  <si>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поселениями</t>
  </si>
  <si>
    <t>1 11 09000 00 0000 120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</si>
  <si>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казённых) </t>
  </si>
  <si>
    <t>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</si>
  <si>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казённых)</t>
  </si>
  <si>
    <t>1 11 09045 13 0000 120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</si>
  <si>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 муниципальных унитарных предприятий, в том числе казённых)</t>
  </si>
  <si>
    <t>1 13 00000 00 0000 00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</si>
  <si>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</si>
  <si>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</si>
  <si>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</si>
  <si>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возмещение расходов, понесённых в связи с эксплуатацией имущества</t>
  </si>
  <si>
    <t>1 13 02065 13 0000 130</t>
  </si>
  <si>
    <t>Доходы, поступающие в порядке возмещение расходов, понесённых в связи с эксплуатацией имущества поселений</t>
  </si>
  <si>
    <t>1 14 00000 00 0000 00</t>
  </si>
  <si>
    <t>Доходы от продажи материальных и нематериальных активов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</si>
  <si>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</si>
  <si>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имущества бюджетных и  автономных учреждений, а также имущества государственных и муниципальных унитарных предприятий, в том числе казённых)</t>
  </si>
  <si>
    <t>1 14 02050 13 0000 410</t>
  </si>
  <si>
    <t>Доходы от реализации имущества, находящегося в собственности поселений (за исключением имущества муниципальных бюджетных и  автономных учреждений, а также имущества муниципальных унитарных предприятий, в том числе казённых) в части реализации основных средств по указанному имуществу</t>
  </si>
  <si>
    <t>1 14 02052 13 0000 410</t>
  </si>
  <si>
    <t>Доходы от реализации имущества, находящегося в оперативном управлении учреждений, находящихся в ведении органов управления поселений  (за исключением имущества муниципальных бюджетных и автономных учреждений) в части реализации основных средств по указанному имуществу</t>
  </si>
  <si>
    <t>1 14 06000 00 0000 430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</si>
  <si>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</si>
  <si>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</si>
  <si>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</si>
  <si>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1 14 06013 13 0000 430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</si>
  <si>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поселений </t>
  </si>
  <si>
    <t>1 14 06020 00 0000 430</t>
  </si>
  <si>
    <t>Доходы от продажи земельных участков, государственная собственность на которые разграничена (за исключением земельных участков  бюджетных и автономных учреждений)</t>
  </si>
  <si>
    <t>1 14 06025 13 0000 430</t>
  </si>
  <si>
    <t>Доходы от продажи земельных участков, находящихся в собственности  городских поселений (за исключением земельных участков муниципальных бюджетных и автономных учреждений)</t>
  </si>
  <si>
    <t>1 14 06300 00 0000  430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</si>
  <si>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</si>
  <si>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1 14 06310 00 0000  430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</si>
  <si>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 государственная  собственность на которые не разграничена</t>
  </si>
  <si>
    <t>1 14 06313 13 0000  430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</si>
  <si>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</si>
  <si>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</si>
  <si>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</si>
  <si>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</si>
  <si>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</si>
  <si>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</si>
  <si>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</si>
  <si>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2 02 20000 00 0000 150</t>
  </si>
  <si>
    <t>Субсидии бюджетам бюджетной системы Российской Федерации (межбюджетные субсидии)</t>
  </si>
  <si>
    <t>2 02 25555 00 0000 150</t>
  </si>
  <si>
    <t>Субсидии бюджетам  на реализацию программ формирования современной городской среды</t>
  </si>
  <si>
    <t>2 02 25555 13 0000 150</t>
  </si>
  <si>
    <t>Субсидии бюджетам городских поселений на реализацию программ формирования современной городской среды</t>
  </si>
  <si>
    <t>2 02 29999 00 0000 150</t>
  </si>
  <si>
    <t>Прочие субсидии</t>
  </si>
  <si>
    <t>2 02 29999 13 0000 150</t>
  </si>
  <si>
    <t>Прочие субсидии бюджетам городских поселений</t>
  </si>
  <si>
    <t>2 02 29999 13 7015 150</t>
  </si>
  <si>
    <t>2 02 29999 13 7039 150</t>
  </si>
  <si>
    <t>Прочие субсидии бюджетам городских поселений на повышение оплаты труда работников культуры и педагогических работников дополнительного образования детей сферы культуры в соответствии с указами Президента Российской Федерации от 07 мая 2012 года №597, от 1 июня 2012 года №761</t>
  </si>
  <si>
    <t>2 02 40000 00 0000 150</t>
  </si>
  <si>
    <t>Иные межбюджетные трансферты</t>
  </si>
  <si>
    <t>ВСЕГО ДОХОДОВ</t>
  </si>
  <si>
    <t>2 02 45393 13 0000 150</t>
  </si>
  <si>
    <t xml:space="preserve">Межбюджетные трансферты, передаваемые бюджетам городских поселений на финансовое обеспечение дорожной деятельности в рамках реализации национального проекта «Безопасные и качественные автомобильные дороги» </t>
  </si>
  <si>
    <t>2 02 45393 00 0000 150</t>
  </si>
  <si>
    <t xml:space="preserve">Межбюджетные трансферты, передаваемые бюджетам  на финансовое обеспечение дорожной деятельности в рамках реализации национального проекта «Безопасные и качественные автомобильные дороги» </t>
  </si>
  <si>
    <t>Прочие субсидии бюджетам городских поселений на обеспечение равной доступности услуг  транспорта  общего пользования для отдельных категорий граждан в муниципальном сообщении</t>
  </si>
  <si>
    <t>2 02 29999 13 7008 150</t>
  </si>
  <si>
    <t>Транспортный налог с физических лиц</t>
  </si>
  <si>
    <t>1 06 04000 02 0000 110</t>
  </si>
  <si>
    <t>Транспортный налог</t>
  </si>
  <si>
    <t>Приложение  1</t>
  </si>
  <si>
    <t>Субсидии бюджетам на софинансирование капитальных вложений в объекты муниципальной собственности</t>
  </si>
  <si>
    <t>Субсидии бюджетам городских поселений на софинансирование капитальных вложений в объекты муниципальной собственности</t>
  </si>
  <si>
    <t>2 02 20077 00 0000 150</t>
  </si>
  <si>
    <t>2 02 20077 13 0000 150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</si>
  <si>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</si>
  <si>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</si>
  <si>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Прочие субсидии бюджетам городских поселений на софинансирование  мероприятий  по обеспечению территорий документацией для осуществления градостроительной деятельности</t>
  </si>
  <si>
    <t>Доходы от оказания платных услуг и компенсации затрат государства</t>
  </si>
  <si>
    <t>2 02 40014 13 0000 150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</si>
  <si>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</si>
  <si>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2 02 40014 00 0000 150</t>
  </si>
  <si>
    <t>2 02 10000 00 0000 150</t>
  </si>
  <si>
    <t>Дотации бюджетам бюджетной системы Российской Федерации</t>
  </si>
  <si>
    <t>2 02 15001 13 0000 150</t>
  </si>
  <si>
    <t>Дотации бюджетам городских поселений на выравнивание  бюджетной обеспеченности из бюджета субъекта Российской Федерации</t>
  </si>
  <si>
    <t>Код главного администратора доходов</t>
  </si>
  <si>
    <t>Денежные взыскания (штрафы) за нарушение законодательства о государственном регулировании цен (тарифов), налагаемые органами государственной власти субъектов российской Федерации</t>
  </si>
  <si>
    <t>2 02 29999 13 7246 150</t>
  </si>
  <si>
    <t>План на 2024 год</t>
  </si>
  <si>
    <t>Прочие субсидии бюджетам городских поселений на осуществление дорожной деятельности в отношении автомобильных дорог общего пользования местного значения</t>
  </si>
  <si>
    <t>Иные межбюджетные трансферты на обеспечение сбалансированности бюджетов поселений</t>
  </si>
  <si>
    <t>2 02 49999 13 0000 150</t>
  </si>
  <si>
    <t>1 06 01030 13 0000 110</t>
  </si>
  <si>
    <t>1 06 06033 13 0000 110</t>
  </si>
  <si>
    <t>1 06  06043 13 0000 110</t>
  </si>
  <si>
    <t>1 01 02010 01 0000 110</t>
  </si>
  <si>
    <t>1 01 02020 01 0000 110</t>
  </si>
  <si>
    <t>1 01 02030 01 0000 110</t>
  </si>
  <si>
    <t>1 06 04012 02 0000 110</t>
  </si>
  <si>
    <t>к решению Совета народных депутатов</t>
  </si>
  <si>
    <t xml:space="preserve">    </t>
  </si>
  <si>
    <t>2 02 15002 13 7044 150</t>
  </si>
  <si>
    <t xml:space="preserve">Дотации бюджетам городских поселений на поддержку мер по обеспечению сбалансированности бюджетов </t>
  </si>
  <si>
    <t>1 11 09080 13 0000 120</t>
  </si>
  <si>
    <t>Плата, поступившая в рамках договора за предоставление права на размещение нестационарного торгового объекта, установку и эксплуатацию рекламных конструкций на землях или земельных участках государственная собственность на которые не разграничена</t>
  </si>
  <si>
    <t>1 11 09080 00 0000 120</t>
  </si>
  <si>
    <t>000</t>
  </si>
  <si>
    <t>План на 2025 год</t>
  </si>
  <si>
    <t>Собинка на 2024 год и на плановый период 2025 и 2026 годов</t>
  </si>
  <si>
    <t>План на 2026 год</t>
  </si>
  <si>
    <t xml:space="preserve"> </t>
  </si>
  <si>
    <t>Иные штрафы, неустойки, пени, уплаченные в соответствии с законом или договором в случае неисполненияили ненадлежащего исполнения обязательствперед муниципальным органом, (муниципальным казенным учреждением) городского поселения</t>
  </si>
  <si>
    <t>1 16 070900 13 0000 140</t>
  </si>
  <si>
    <t>1 01 02080 01 0000 110</t>
  </si>
  <si>
    <t>1 01 02130 01 0000 110</t>
  </si>
  <si>
    <t>Субсидии бюджетам городских поселений на приведение в нормативное состояние автомобильных дорог и искуственных дорожных сооружений в рамках реализации национального проекта "Безопасные качественные дороги"</t>
  </si>
  <si>
    <t>Налог на доходы физических лиц в части  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</si>
  <si>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</si>
  <si>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от  .12.2023 № /</t>
  </si>
  <si>
    <t>2 02 25394 13 0000 150</t>
  </si>
  <si>
    <t>Субсидии на обеспечение безопасного проживания граждан в жилых помещениях маневренного фонда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</si>
</sst>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0.000000"/>
  </numFmts>
  <fonts count="18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.5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1.5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.5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Arial Cyr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6" fillId="0" borderId="0"/>
    <xf numFmtId="1" fontId="17" fillId="0" borderId="6">
      <alignment horizontal="center" vertical="top" shrinkToFit="1"/>
    </xf>
  </cellStyleXfs>
  <cellXfs count="93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14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wrapText="1"/>
    </xf>
    <xf numFmtId="0" fontId="14" fillId="0" borderId="1" xfId="0" applyFont="1" applyBorder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center"/>
    </xf>
    <xf numFmtId="164" fontId="7" fillId="0" borderId="0" xfId="0" applyNumberFormat="1" applyFont="1" applyBorder="1" applyAlignment="1">
      <alignment horizontal="center"/>
    </xf>
    <xf numFmtId="164" fontId="6" fillId="0" borderId="0" xfId="0" applyNumberFormat="1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164" fontId="7" fillId="0" borderId="0" xfId="0" applyNumberFormat="1" applyFont="1" applyBorder="1" applyAlignment="1">
      <alignment horizontal="center" vertical="center" wrapText="1"/>
    </xf>
    <xf numFmtId="164" fontId="11" fillId="0" borderId="0" xfId="0" applyNumberFormat="1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164" fontId="12" fillId="0" borderId="0" xfId="0" applyNumberFormat="1" applyFont="1" applyBorder="1" applyAlignment="1">
      <alignment horizontal="center" vertical="center" wrapText="1"/>
    </xf>
    <xf numFmtId="164" fontId="13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65" fontId="1" fillId="0" borderId="0" xfId="0" applyNumberFormat="1" applyFont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justify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justify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/>
    <xf numFmtId="164" fontId="3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1" xfId="0" applyFont="1" applyBorder="1" applyAlignment="1">
      <alignment horizontal="justify" vertical="center" wrapText="1"/>
    </xf>
    <xf numFmtId="0" fontId="5" fillId="0" borderId="1" xfId="0" quotePrefix="1" applyFont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5" fillId="2" borderId="1" xfId="0" quotePrefix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164" fontId="0" fillId="0" borderId="0" xfId="0" applyNumberFormat="1"/>
    <xf numFmtId="0" fontId="5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wrapText="1"/>
    </xf>
    <xf numFmtId="164" fontId="7" fillId="2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justify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justify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justify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3" fontId="1" fillId="0" borderId="1" xfId="0" quotePrefix="1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justify" vertical="center" wrapText="1"/>
    </xf>
  </cellXfs>
  <cellStyles count="3">
    <cellStyle name="xl27" xfId="2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18"/>
  <sheetViews>
    <sheetView tabSelected="1" topLeftCell="A100" workbookViewId="0">
      <selection activeCell="H103" sqref="H103"/>
    </sheetView>
  </sheetViews>
  <sheetFormatPr defaultRowHeight="15"/>
  <cols>
    <col min="1" max="1" width="13" customWidth="1"/>
    <col min="2" max="2" width="23.28515625" customWidth="1"/>
    <col min="3" max="3" width="49.42578125" customWidth="1"/>
    <col min="4" max="5" width="18" customWidth="1"/>
    <col min="6" max="6" width="17.5703125" customWidth="1"/>
    <col min="7" max="7" width="16.140625" customWidth="1"/>
    <col min="8" max="8" width="11.5703125" bestFit="1" customWidth="1"/>
  </cols>
  <sheetData>
    <row r="1" spans="1:13">
      <c r="C1" s="86" t="s">
        <v>132</v>
      </c>
      <c r="D1" s="86"/>
      <c r="E1" s="86"/>
      <c r="F1" s="86"/>
      <c r="G1" s="16"/>
      <c r="H1" s="1"/>
      <c r="I1" s="1"/>
      <c r="J1" s="85"/>
      <c r="K1" s="85"/>
      <c r="L1" s="85"/>
      <c r="M1" s="85"/>
    </row>
    <row r="2" spans="1:13">
      <c r="C2" s="56" t="s">
        <v>163</v>
      </c>
      <c r="D2" s="86" t="s">
        <v>162</v>
      </c>
      <c r="E2" s="85"/>
      <c r="F2" s="86"/>
      <c r="G2" s="56"/>
      <c r="H2" s="57"/>
      <c r="I2" s="57"/>
      <c r="J2" s="57"/>
      <c r="K2" s="57"/>
      <c r="L2" s="57"/>
      <c r="M2" s="57"/>
    </row>
    <row r="3" spans="1:13">
      <c r="C3" s="86" t="s">
        <v>181</v>
      </c>
      <c r="D3" s="86"/>
      <c r="E3" s="86"/>
      <c r="F3" s="86"/>
      <c r="G3" s="16"/>
      <c r="H3" s="85"/>
      <c r="I3" s="85"/>
      <c r="J3" s="85"/>
      <c r="K3" s="85"/>
      <c r="L3" s="85"/>
      <c r="M3" s="85"/>
    </row>
    <row r="5" spans="1:13" ht="18.75">
      <c r="A5" s="87" t="s">
        <v>0</v>
      </c>
      <c r="B5" s="87"/>
      <c r="C5" s="87"/>
      <c r="D5" s="87"/>
      <c r="E5" s="87"/>
      <c r="F5" s="87"/>
      <c r="G5" s="17"/>
      <c r="H5" s="2"/>
      <c r="I5" s="2"/>
      <c r="J5" s="2"/>
      <c r="K5" s="2"/>
      <c r="L5" s="2"/>
      <c r="M5" s="2"/>
    </row>
    <row r="6" spans="1:13" ht="18.75">
      <c r="A6" s="87" t="s">
        <v>171</v>
      </c>
      <c r="B6" s="87"/>
      <c r="C6" s="87"/>
      <c r="D6" s="87"/>
      <c r="E6" s="87"/>
      <c r="F6" s="87"/>
      <c r="G6" s="17"/>
      <c r="H6" s="2"/>
      <c r="I6" s="2"/>
      <c r="J6" s="2"/>
      <c r="K6" s="2"/>
      <c r="L6" s="2"/>
      <c r="M6" s="2"/>
    </row>
    <row r="7" spans="1:13" ht="15.75">
      <c r="F7" s="3" t="s">
        <v>1</v>
      </c>
      <c r="G7" s="3"/>
    </row>
    <row r="9" spans="1:13" ht="75">
      <c r="A9" s="4" t="s">
        <v>148</v>
      </c>
      <c r="B9" s="4" t="s">
        <v>2</v>
      </c>
      <c r="C9" s="4" t="s">
        <v>3</v>
      </c>
      <c r="D9" s="5" t="s">
        <v>151</v>
      </c>
      <c r="E9" s="5" t="s">
        <v>170</v>
      </c>
      <c r="F9" s="5" t="s">
        <v>172</v>
      </c>
      <c r="G9" s="18"/>
    </row>
    <row r="10" spans="1:13" ht="17.25" customHeight="1">
      <c r="A10" s="61" t="s">
        <v>169</v>
      </c>
      <c r="B10" s="67" t="s">
        <v>4</v>
      </c>
      <c r="C10" s="68" t="s">
        <v>5</v>
      </c>
      <c r="D10" s="69">
        <f>D11+D22+D30+D41+D72+D76+D88</f>
        <v>127486.5</v>
      </c>
      <c r="E10" s="69">
        <f>E11+E22+E30+E41+E72+E76+E88</f>
        <v>119443.9</v>
      </c>
      <c r="F10" s="69">
        <f>F11+F22+F30+F41+F72+F76+F88</f>
        <v>116484.4</v>
      </c>
      <c r="G10" s="19"/>
    </row>
    <row r="11" spans="1:13" ht="21.75" customHeight="1">
      <c r="A11" s="39">
        <v>182</v>
      </c>
      <c r="B11" s="70" t="s">
        <v>6</v>
      </c>
      <c r="C11" s="71" t="s">
        <v>7</v>
      </c>
      <c r="D11" s="72">
        <f>D12</f>
        <v>34730</v>
      </c>
      <c r="E11" s="72">
        <f>E12</f>
        <v>37906</v>
      </c>
      <c r="F11" s="72">
        <f t="shared" ref="F11" si="0">F12</f>
        <v>39280</v>
      </c>
      <c r="G11" s="20"/>
      <c r="H11" s="66"/>
    </row>
    <row r="12" spans="1:13">
      <c r="A12" s="41">
        <v>182</v>
      </c>
      <c r="B12" s="41" t="s">
        <v>8</v>
      </c>
      <c r="C12" s="73" t="s">
        <v>9</v>
      </c>
      <c r="D12" s="72">
        <f>D13+D16+D19+D20+D21</f>
        <v>34730</v>
      </c>
      <c r="E12" s="72">
        <f>E13+E16+E19+E20+E21</f>
        <v>37906</v>
      </c>
      <c r="F12" s="72">
        <f>F13+F16+F19+F20+F21</f>
        <v>39280</v>
      </c>
      <c r="G12" s="20"/>
    </row>
    <row r="13" spans="1:13" ht="94.5" customHeight="1">
      <c r="A13" s="88">
        <v>182</v>
      </c>
      <c r="B13" s="74" t="s">
        <v>158</v>
      </c>
      <c r="C13" s="92" t="s">
        <v>10</v>
      </c>
      <c r="D13" s="91">
        <v>33956</v>
      </c>
      <c r="E13" s="91">
        <v>37057</v>
      </c>
      <c r="F13" s="91">
        <v>38390</v>
      </c>
      <c r="G13" s="21"/>
    </row>
    <row r="14" spans="1:13" ht="15.75" hidden="1" customHeight="1">
      <c r="A14" s="89"/>
      <c r="B14" s="76"/>
      <c r="C14" s="92"/>
      <c r="D14" s="91"/>
      <c r="E14" s="91"/>
      <c r="F14" s="91"/>
      <c r="G14" s="21"/>
    </row>
    <row r="15" spans="1:13" ht="15.75" hidden="1" customHeight="1">
      <c r="A15" s="90"/>
      <c r="B15" s="77"/>
      <c r="C15" s="92"/>
      <c r="D15" s="91"/>
      <c r="E15" s="91"/>
      <c r="F15" s="91"/>
      <c r="G15" s="21"/>
    </row>
    <row r="16" spans="1:13" ht="138" customHeight="1">
      <c r="A16" s="88">
        <v>182</v>
      </c>
      <c r="B16" s="74" t="s">
        <v>159</v>
      </c>
      <c r="C16" s="92" t="s">
        <v>11</v>
      </c>
      <c r="D16" s="91">
        <v>150</v>
      </c>
      <c r="E16" s="91">
        <v>165</v>
      </c>
      <c r="F16" s="91">
        <v>174</v>
      </c>
      <c r="G16" s="21"/>
    </row>
    <row r="17" spans="1:7" ht="15.75" hidden="1" customHeight="1">
      <c r="A17" s="89"/>
      <c r="B17" s="76"/>
      <c r="C17" s="92"/>
      <c r="D17" s="91"/>
      <c r="E17" s="91"/>
      <c r="F17" s="91"/>
      <c r="G17" s="21"/>
    </row>
    <row r="18" spans="1:7" ht="15.75" hidden="1" customHeight="1">
      <c r="A18" s="90"/>
      <c r="B18" s="77"/>
      <c r="C18" s="92"/>
      <c r="D18" s="91"/>
      <c r="E18" s="91"/>
      <c r="F18" s="91"/>
      <c r="G18" s="21"/>
    </row>
    <row r="19" spans="1:7" ht="60">
      <c r="A19" s="41">
        <v>182</v>
      </c>
      <c r="B19" s="41" t="s">
        <v>160</v>
      </c>
      <c r="C19" s="42" t="s">
        <v>12</v>
      </c>
      <c r="D19" s="78">
        <v>345</v>
      </c>
      <c r="E19" s="78">
        <v>380</v>
      </c>
      <c r="F19" s="78">
        <v>400</v>
      </c>
      <c r="G19" s="21"/>
    </row>
    <row r="20" spans="1:7" ht="150">
      <c r="A20" s="41">
        <v>182</v>
      </c>
      <c r="B20" s="41" t="s">
        <v>176</v>
      </c>
      <c r="C20" s="75" t="s">
        <v>179</v>
      </c>
      <c r="D20" s="78">
        <v>244</v>
      </c>
      <c r="E20" s="78">
        <v>266</v>
      </c>
      <c r="F20" s="78">
        <v>276</v>
      </c>
      <c r="G20" s="21"/>
    </row>
    <row r="21" spans="1:7" ht="105">
      <c r="A21" s="41">
        <v>182</v>
      </c>
      <c r="B21" s="41" t="s">
        <v>177</v>
      </c>
      <c r="C21" s="75" t="s">
        <v>180</v>
      </c>
      <c r="D21" s="78">
        <v>35</v>
      </c>
      <c r="E21" s="78">
        <v>38</v>
      </c>
      <c r="F21" s="78">
        <v>40</v>
      </c>
      <c r="G21" s="21"/>
    </row>
    <row r="22" spans="1:7" ht="42.75">
      <c r="A22" s="39">
        <v>100</v>
      </c>
      <c r="B22" s="39" t="s">
        <v>13</v>
      </c>
      <c r="C22" s="40" t="s">
        <v>14</v>
      </c>
      <c r="D22" s="32">
        <f>D23</f>
        <v>4356.8</v>
      </c>
      <c r="E22" s="32">
        <f t="shared" ref="E22:F22" si="1">E23</f>
        <v>4527</v>
      </c>
      <c r="F22" s="32">
        <f t="shared" si="1"/>
        <v>4678.5</v>
      </c>
      <c r="G22" s="22"/>
    </row>
    <row r="23" spans="1:7" ht="45">
      <c r="A23" s="43">
        <v>100</v>
      </c>
      <c r="B23" s="43" t="s">
        <v>15</v>
      </c>
      <c r="C23" s="44" t="s">
        <v>16</v>
      </c>
      <c r="D23" s="62">
        <f>D24+D26+D28</f>
        <v>4356.8</v>
      </c>
      <c r="E23" s="62">
        <f>E24+E26+E28</f>
        <v>4527</v>
      </c>
      <c r="F23" s="62">
        <f>F24+F26+F28</f>
        <v>4678.5</v>
      </c>
      <c r="G23" s="23"/>
    </row>
    <row r="24" spans="1:7" ht="90">
      <c r="A24" s="41">
        <v>100</v>
      </c>
      <c r="B24" s="41" t="s">
        <v>17</v>
      </c>
      <c r="C24" s="42" t="s">
        <v>18</v>
      </c>
      <c r="D24" s="49">
        <f>D25</f>
        <v>2272.3000000000002</v>
      </c>
      <c r="E24" s="49">
        <f>E25</f>
        <v>2355.3000000000002</v>
      </c>
      <c r="F24" s="49">
        <f>F25</f>
        <v>2437</v>
      </c>
      <c r="G24" s="21"/>
    </row>
    <row r="25" spans="1:7" ht="135">
      <c r="A25" s="41">
        <v>100</v>
      </c>
      <c r="B25" s="41" t="s">
        <v>19</v>
      </c>
      <c r="C25" s="42" t="s">
        <v>20</v>
      </c>
      <c r="D25" s="49">
        <v>2272.3000000000002</v>
      </c>
      <c r="E25" s="49">
        <v>2355.3000000000002</v>
      </c>
      <c r="F25" s="49">
        <v>2437</v>
      </c>
      <c r="G25" s="24"/>
    </row>
    <row r="26" spans="1:7" ht="105">
      <c r="A26" s="41">
        <v>100</v>
      </c>
      <c r="B26" s="41" t="s">
        <v>21</v>
      </c>
      <c r="C26" s="42" t="s">
        <v>22</v>
      </c>
      <c r="D26" s="49">
        <v>10.8</v>
      </c>
      <c r="E26" s="49">
        <v>12.4</v>
      </c>
      <c r="F26" s="49">
        <v>12.9</v>
      </c>
      <c r="G26" s="21"/>
    </row>
    <row r="27" spans="1:7" ht="150">
      <c r="A27" s="41">
        <v>100</v>
      </c>
      <c r="B27" s="41" t="s">
        <v>23</v>
      </c>
      <c r="C27" s="42" t="s">
        <v>24</v>
      </c>
      <c r="D27" s="49">
        <f>D26</f>
        <v>10.8</v>
      </c>
      <c r="E27" s="49">
        <f>E26</f>
        <v>12.4</v>
      </c>
      <c r="F27" s="49">
        <f>F26</f>
        <v>12.9</v>
      </c>
      <c r="G27" s="21"/>
    </row>
    <row r="28" spans="1:7" ht="90">
      <c r="A28" s="41">
        <v>100</v>
      </c>
      <c r="B28" s="41" t="s">
        <v>25</v>
      </c>
      <c r="C28" s="42" t="s">
        <v>26</v>
      </c>
      <c r="D28" s="49">
        <f>D29</f>
        <v>2073.6999999999998</v>
      </c>
      <c r="E28" s="49">
        <f>E29</f>
        <v>2159.3000000000002</v>
      </c>
      <c r="F28" s="49">
        <f>F29</f>
        <v>2228.6</v>
      </c>
      <c r="G28" s="21"/>
    </row>
    <row r="29" spans="1:7" ht="135">
      <c r="A29" s="41">
        <v>100</v>
      </c>
      <c r="B29" s="41" t="s">
        <v>27</v>
      </c>
      <c r="C29" s="42" t="s">
        <v>28</v>
      </c>
      <c r="D29" s="49">
        <v>2073.6999999999998</v>
      </c>
      <c r="E29" s="49">
        <v>2159.3000000000002</v>
      </c>
      <c r="F29" s="49">
        <v>2228.6</v>
      </c>
      <c r="G29" s="21"/>
    </row>
    <row r="30" spans="1:7" ht="28.5">
      <c r="A30" s="7">
        <v>182</v>
      </c>
      <c r="B30" s="7" t="s">
        <v>29</v>
      </c>
      <c r="C30" s="8" t="s">
        <v>30</v>
      </c>
      <c r="D30" s="50">
        <f>D31+D34+D39</f>
        <v>24492</v>
      </c>
      <c r="E30" s="50">
        <f>E31+E34+E39</f>
        <v>23264</v>
      </c>
      <c r="F30" s="50">
        <f>F31+F34+F39</f>
        <v>24113</v>
      </c>
      <c r="G30" s="22"/>
    </row>
    <row r="31" spans="1:7" ht="15.75">
      <c r="A31" s="46">
        <v>182</v>
      </c>
      <c r="B31" s="46" t="s">
        <v>31</v>
      </c>
      <c r="C31" s="6" t="s">
        <v>32</v>
      </c>
      <c r="D31" s="49">
        <v>5674</v>
      </c>
      <c r="E31" s="49">
        <v>5670</v>
      </c>
      <c r="F31" s="49">
        <v>5655</v>
      </c>
      <c r="G31" s="21"/>
    </row>
    <row r="32" spans="1:7" ht="52.5" customHeight="1">
      <c r="A32" s="81">
        <v>182</v>
      </c>
      <c r="B32" s="14" t="s">
        <v>155</v>
      </c>
      <c r="C32" s="84" t="s">
        <v>33</v>
      </c>
      <c r="D32" s="49">
        <f>D31</f>
        <v>5674</v>
      </c>
      <c r="E32" s="49">
        <f>E31</f>
        <v>5670</v>
      </c>
      <c r="F32" s="49">
        <f>F31</f>
        <v>5655</v>
      </c>
      <c r="G32" s="21"/>
    </row>
    <row r="33" spans="1:7" ht="0.75" hidden="1" customHeight="1">
      <c r="A33" s="83"/>
      <c r="B33" s="36"/>
      <c r="C33" s="84"/>
      <c r="D33" s="51">
        <v>4324</v>
      </c>
      <c r="E33" s="51">
        <v>4324</v>
      </c>
      <c r="F33" s="51">
        <v>4324</v>
      </c>
      <c r="G33" s="25"/>
    </row>
    <row r="34" spans="1:7" ht="15.75">
      <c r="A34" s="46">
        <v>182</v>
      </c>
      <c r="B34" s="46" t="s">
        <v>34</v>
      </c>
      <c r="C34" s="6" t="s">
        <v>35</v>
      </c>
      <c r="D34" s="49">
        <f t="shared" ref="D34:F34" si="2">D35+D37</f>
        <v>10905</v>
      </c>
      <c r="E34" s="49">
        <f t="shared" si="2"/>
        <v>9546</v>
      </c>
      <c r="F34" s="49">
        <f t="shared" si="2"/>
        <v>10311</v>
      </c>
      <c r="G34" s="21"/>
    </row>
    <row r="35" spans="1:7" ht="15.75">
      <c r="A35" s="46">
        <v>182</v>
      </c>
      <c r="B35" s="46" t="s">
        <v>36</v>
      </c>
      <c r="C35" s="6" t="s">
        <v>37</v>
      </c>
      <c r="D35" s="49">
        <f>D36</f>
        <v>7200</v>
      </c>
      <c r="E35" s="49">
        <f>E36</f>
        <v>5825</v>
      </c>
      <c r="F35" s="49">
        <f>F36</f>
        <v>6603</v>
      </c>
      <c r="G35" s="21"/>
    </row>
    <row r="36" spans="1:7" ht="45">
      <c r="A36" s="46">
        <v>182</v>
      </c>
      <c r="B36" s="46" t="s">
        <v>156</v>
      </c>
      <c r="C36" s="6" t="s">
        <v>38</v>
      </c>
      <c r="D36" s="49">
        <v>7200</v>
      </c>
      <c r="E36" s="49">
        <v>5825</v>
      </c>
      <c r="F36" s="49">
        <v>6603</v>
      </c>
      <c r="G36" s="21"/>
    </row>
    <row r="37" spans="1:7" ht="15.75">
      <c r="A37" s="46">
        <v>182</v>
      </c>
      <c r="B37" s="46" t="s">
        <v>39</v>
      </c>
      <c r="C37" s="6" t="s">
        <v>40</v>
      </c>
      <c r="D37" s="49">
        <f>D38</f>
        <v>3705</v>
      </c>
      <c r="E37" s="49">
        <f>E38</f>
        <v>3721</v>
      </c>
      <c r="F37" s="49">
        <f>F38</f>
        <v>3708</v>
      </c>
      <c r="G37" s="21"/>
    </row>
    <row r="38" spans="1:7" ht="45">
      <c r="A38" s="46">
        <v>182</v>
      </c>
      <c r="B38" s="46" t="s">
        <v>157</v>
      </c>
      <c r="C38" s="6" t="s">
        <v>41</v>
      </c>
      <c r="D38" s="49">
        <v>3705</v>
      </c>
      <c r="E38" s="49">
        <v>3721</v>
      </c>
      <c r="F38" s="49">
        <v>3708</v>
      </c>
      <c r="G38" s="21"/>
    </row>
    <row r="39" spans="1:7" ht="17.25" customHeight="1">
      <c r="A39" s="7">
        <v>182</v>
      </c>
      <c r="B39" s="7" t="s">
        <v>130</v>
      </c>
      <c r="C39" s="8" t="s">
        <v>131</v>
      </c>
      <c r="D39" s="50">
        <f>D40</f>
        <v>7913</v>
      </c>
      <c r="E39" s="50">
        <f>E40</f>
        <v>8048</v>
      </c>
      <c r="F39" s="50">
        <f>F40</f>
        <v>8147</v>
      </c>
      <c r="G39" s="21"/>
    </row>
    <row r="40" spans="1:7" ht="15.75">
      <c r="A40" s="46">
        <v>182</v>
      </c>
      <c r="B40" s="30" t="s">
        <v>161</v>
      </c>
      <c r="C40" s="48" t="s">
        <v>129</v>
      </c>
      <c r="D40" s="49">
        <v>7913</v>
      </c>
      <c r="E40" s="49">
        <v>8048</v>
      </c>
      <c r="F40" s="49">
        <v>8147</v>
      </c>
      <c r="G40" s="21" t="s">
        <v>173</v>
      </c>
    </row>
    <row r="41" spans="1:7" ht="42.75">
      <c r="A41" s="59" t="s">
        <v>169</v>
      </c>
      <c r="B41" s="7" t="s">
        <v>42</v>
      </c>
      <c r="C41" s="8" t="s">
        <v>43</v>
      </c>
      <c r="D41" s="50">
        <f>D42+D64+D67</f>
        <v>17754.2</v>
      </c>
      <c r="E41" s="50">
        <f>E42+E64+E67</f>
        <v>18294</v>
      </c>
      <c r="F41" s="50">
        <f>F42+F64+F67</f>
        <v>18859.100000000002</v>
      </c>
      <c r="G41" s="22"/>
    </row>
    <row r="42" spans="1:7" ht="106.5" customHeight="1">
      <c r="A42" s="81">
        <v>866</v>
      </c>
      <c r="B42" s="14" t="s">
        <v>44</v>
      </c>
      <c r="C42" s="84" t="s">
        <v>45</v>
      </c>
      <c r="D42" s="49">
        <f>D49+D55+D61</f>
        <v>11362.599999999999</v>
      </c>
      <c r="E42" s="49">
        <f>E49+E55+E61</f>
        <v>11902</v>
      </c>
      <c r="F42" s="49">
        <f>F49+F55+F61</f>
        <v>12467.5</v>
      </c>
      <c r="G42" s="21"/>
    </row>
    <row r="43" spans="1:7" ht="3" hidden="1" customHeight="1">
      <c r="A43" s="82"/>
      <c r="B43" s="47"/>
      <c r="C43" s="84"/>
      <c r="D43" s="51"/>
      <c r="E43" s="51"/>
      <c r="F43" s="51"/>
      <c r="G43" s="25"/>
    </row>
    <row r="44" spans="1:7" ht="15.75" hidden="1" customHeight="1">
      <c r="A44" s="82"/>
      <c r="B44" s="47"/>
      <c r="C44" s="84"/>
      <c r="D44" s="51"/>
      <c r="E44" s="51"/>
      <c r="F44" s="51"/>
      <c r="G44" s="25"/>
    </row>
    <row r="45" spans="1:7" ht="15.75" hidden="1" customHeight="1">
      <c r="A45" s="83"/>
      <c r="B45" s="36"/>
      <c r="C45" s="84"/>
      <c r="D45" s="51">
        <v>21916</v>
      </c>
      <c r="E45" s="51">
        <v>21916</v>
      </c>
      <c r="F45" s="51">
        <v>21916</v>
      </c>
      <c r="G45" s="25"/>
    </row>
    <row r="46" spans="1:7" ht="79.5" customHeight="1">
      <c r="A46" s="81">
        <v>866</v>
      </c>
      <c r="B46" s="14" t="s">
        <v>46</v>
      </c>
      <c r="C46" s="84" t="s">
        <v>47</v>
      </c>
      <c r="D46" s="49">
        <f>D49</f>
        <v>3273.3</v>
      </c>
      <c r="E46" s="49">
        <f>E49</f>
        <v>3404</v>
      </c>
      <c r="F46" s="49">
        <f>F49</f>
        <v>3540.4</v>
      </c>
      <c r="G46" s="21"/>
    </row>
    <row r="47" spans="1:7" ht="12" hidden="1" customHeight="1">
      <c r="A47" s="82"/>
      <c r="B47" s="47"/>
      <c r="C47" s="84"/>
      <c r="D47" s="49">
        <v>6654</v>
      </c>
      <c r="E47" s="49">
        <v>6654</v>
      </c>
      <c r="F47" s="49">
        <v>6654</v>
      </c>
      <c r="G47" s="21"/>
    </row>
    <row r="48" spans="1:7" ht="15.75" hidden="1" customHeight="1">
      <c r="A48" s="83"/>
      <c r="B48" s="36"/>
      <c r="C48" s="84"/>
      <c r="D48" s="49">
        <v>6654</v>
      </c>
      <c r="E48" s="49">
        <v>6654</v>
      </c>
      <c r="F48" s="49">
        <v>6654</v>
      </c>
      <c r="G48" s="21"/>
    </row>
    <row r="49" spans="1:7" ht="90" customHeight="1">
      <c r="A49" s="81">
        <v>866</v>
      </c>
      <c r="B49" s="14" t="s">
        <v>48</v>
      </c>
      <c r="C49" s="84" t="s">
        <v>49</v>
      </c>
      <c r="D49" s="49">
        <v>3273.3</v>
      </c>
      <c r="E49" s="49">
        <v>3404</v>
      </c>
      <c r="F49" s="49">
        <v>3540.4</v>
      </c>
      <c r="G49" s="21"/>
    </row>
    <row r="50" spans="1:7" ht="15.75" hidden="1" customHeight="1">
      <c r="A50" s="82"/>
      <c r="B50" s="47"/>
      <c r="C50" s="84"/>
      <c r="D50" s="51"/>
      <c r="E50" s="51"/>
      <c r="F50" s="51"/>
      <c r="G50" s="25"/>
    </row>
    <row r="51" spans="1:7" ht="15.75" hidden="1" customHeight="1">
      <c r="A51" s="83"/>
      <c r="B51" s="36"/>
      <c r="C51" s="84"/>
      <c r="D51" s="51">
        <v>6654</v>
      </c>
      <c r="E51" s="51">
        <v>6654</v>
      </c>
      <c r="F51" s="51">
        <v>6654</v>
      </c>
      <c r="G51" s="25"/>
    </row>
    <row r="52" spans="1:7" ht="90" customHeight="1">
      <c r="A52" s="81">
        <v>866</v>
      </c>
      <c r="B52" s="14" t="s">
        <v>50</v>
      </c>
      <c r="C52" s="84" t="s">
        <v>51</v>
      </c>
      <c r="D52" s="49">
        <f>D55</f>
        <v>4061.1</v>
      </c>
      <c r="E52" s="49">
        <f>E55</f>
        <v>4224</v>
      </c>
      <c r="F52" s="49">
        <f>F55</f>
        <v>4392.5</v>
      </c>
      <c r="G52" s="21"/>
    </row>
    <row r="53" spans="1:7" ht="15.75" hidden="1" customHeight="1">
      <c r="A53" s="82"/>
      <c r="B53" s="47"/>
      <c r="C53" s="84"/>
      <c r="D53" s="49">
        <v>7942</v>
      </c>
      <c r="E53" s="49">
        <v>7942</v>
      </c>
      <c r="F53" s="49">
        <v>7942</v>
      </c>
      <c r="G53" s="21"/>
    </row>
    <row r="54" spans="1:7" ht="15.75" hidden="1" customHeight="1">
      <c r="A54" s="83"/>
      <c r="B54" s="36"/>
      <c r="C54" s="84"/>
      <c r="D54" s="49">
        <v>7942</v>
      </c>
      <c r="E54" s="49">
        <v>7942</v>
      </c>
      <c r="F54" s="49">
        <v>7942</v>
      </c>
      <c r="G54" s="21"/>
    </row>
    <row r="55" spans="1:7" ht="92.25" customHeight="1">
      <c r="A55" s="81">
        <v>866</v>
      </c>
      <c r="B55" s="14" t="s">
        <v>52</v>
      </c>
      <c r="C55" s="84" t="s">
        <v>53</v>
      </c>
      <c r="D55" s="49">
        <v>4061.1</v>
      </c>
      <c r="E55" s="49">
        <v>4224</v>
      </c>
      <c r="F55" s="49">
        <v>4392.5</v>
      </c>
      <c r="G55" s="21"/>
    </row>
    <row r="56" spans="1:7" ht="15.75" hidden="1" customHeight="1">
      <c r="A56" s="82"/>
      <c r="B56" s="47"/>
      <c r="C56" s="84"/>
      <c r="D56" s="51">
        <v>4944</v>
      </c>
      <c r="E56" s="51">
        <v>4745.5</v>
      </c>
      <c r="F56" s="51"/>
      <c r="G56" s="25"/>
    </row>
    <row r="57" spans="1:7" ht="15.75" hidden="1" customHeight="1">
      <c r="A57" s="83"/>
      <c r="B57" s="36"/>
      <c r="C57" s="84"/>
      <c r="D57" s="51">
        <v>4944</v>
      </c>
      <c r="E57" s="51">
        <v>4745.5</v>
      </c>
      <c r="F57" s="51">
        <v>7942</v>
      </c>
      <c r="G57" s="25"/>
    </row>
    <row r="58" spans="1:7" ht="93.75" customHeight="1">
      <c r="A58" s="81">
        <v>866</v>
      </c>
      <c r="B58" s="14" t="s">
        <v>54</v>
      </c>
      <c r="C58" s="84" t="s">
        <v>55</v>
      </c>
      <c r="D58" s="49">
        <f>D61</f>
        <v>4028.2</v>
      </c>
      <c r="E58" s="49">
        <f>E61</f>
        <v>4274</v>
      </c>
      <c r="F58" s="49">
        <f>F61</f>
        <v>4534.6000000000004</v>
      </c>
      <c r="G58" s="21"/>
    </row>
    <row r="59" spans="1:7" ht="15.75" hidden="1" customHeight="1">
      <c r="A59" s="82"/>
      <c r="B59" s="47"/>
      <c r="C59" s="84"/>
      <c r="D59" s="49">
        <v>7320</v>
      </c>
      <c r="E59" s="49">
        <v>7320</v>
      </c>
      <c r="F59" s="49">
        <v>7320</v>
      </c>
      <c r="G59" s="21"/>
    </row>
    <row r="60" spans="1:7" ht="15.75" hidden="1" customHeight="1">
      <c r="A60" s="83"/>
      <c r="B60" s="36"/>
      <c r="C60" s="84"/>
      <c r="D60" s="49">
        <v>7320</v>
      </c>
      <c r="E60" s="49">
        <v>7320</v>
      </c>
      <c r="F60" s="49">
        <v>7320</v>
      </c>
      <c r="G60" s="21"/>
    </row>
    <row r="61" spans="1:7" ht="83.25" customHeight="1">
      <c r="A61" s="81">
        <v>866</v>
      </c>
      <c r="B61" s="14" t="s">
        <v>56</v>
      </c>
      <c r="C61" s="84" t="s">
        <v>57</v>
      </c>
      <c r="D61" s="49">
        <v>4028.2</v>
      </c>
      <c r="E61" s="49">
        <v>4274</v>
      </c>
      <c r="F61" s="49">
        <v>4534.6000000000004</v>
      </c>
      <c r="G61" s="21"/>
    </row>
    <row r="62" spans="1:7" ht="9.75" hidden="1" customHeight="1">
      <c r="A62" s="82"/>
      <c r="B62" s="47"/>
      <c r="C62" s="84"/>
      <c r="D62" s="51"/>
      <c r="E62" s="51"/>
      <c r="F62" s="51"/>
      <c r="G62" s="25"/>
    </row>
    <row r="63" spans="1:7" ht="15.75" hidden="1" customHeight="1">
      <c r="A63" s="83"/>
      <c r="B63" s="36"/>
      <c r="C63" s="84"/>
      <c r="D63" s="51">
        <v>7320</v>
      </c>
      <c r="E63" s="51">
        <v>7320</v>
      </c>
      <c r="F63" s="51">
        <v>7320</v>
      </c>
      <c r="G63" s="25"/>
    </row>
    <row r="64" spans="1:7" ht="30">
      <c r="A64" s="46">
        <v>866</v>
      </c>
      <c r="B64" s="46" t="s">
        <v>58</v>
      </c>
      <c r="C64" s="6" t="s">
        <v>59</v>
      </c>
      <c r="D64" s="49">
        <f t="shared" ref="D64:F64" si="3">D65</f>
        <v>153.19999999999999</v>
      </c>
      <c r="E64" s="49">
        <f t="shared" si="3"/>
        <v>153</v>
      </c>
      <c r="F64" s="49">
        <f t="shared" si="3"/>
        <v>153.19999999999999</v>
      </c>
      <c r="G64" s="21"/>
    </row>
    <row r="65" spans="1:7" ht="67.5" customHeight="1">
      <c r="A65" s="46">
        <v>866</v>
      </c>
      <c r="B65" s="46" t="s">
        <v>60</v>
      </c>
      <c r="C65" s="6" t="s">
        <v>61</v>
      </c>
      <c r="D65" s="49">
        <f>D66</f>
        <v>153.19999999999999</v>
      </c>
      <c r="E65" s="49">
        <f>E66</f>
        <v>153</v>
      </c>
      <c r="F65" s="49">
        <f>F66</f>
        <v>153.19999999999999</v>
      </c>
      <c r="G65" s="21"/>
    </row>
    <row r="66" spans="1:7" ht="62.25" customHeight="1">
      <c r="A66" s="46">
        <v>866</v>
      </c>
      <c r="B66" s="46" t="s">
        <v>62</v>
      </c>
      <c r="C66" s="6" t="s">
        <v>63</v>
      </c>
      <c r="D66" s="49">
        <v>153.19999999999999</v>
      </c>
      <c r="E66" s="49">
        <v>153</v>
      </c>
      <c r="F66" s="49">
        <v>153.19999999999999</v>
      </c>
      <c r="G66" s="21"/>
    </row>
    <row r="67" spans="1:7" ht="90" customHeight="1">
      <c r="A67" s="46">
        <v>866</v>
      </c>
      <c r="B67" s="46" t="s">
        <v>64</v>
      </c>
      <c r="C67" s="6" t="s">
        <v>65</v>
      </c>
      <c r="D67" s="49">
        <f>D68+D70</f>
        <v>6238.4000000000005</v>
      </c>
      <c r="E67" s="49">
        <f>E68+E70</f>
        <v>6239</v>
      </c>
      <c r="F67" s="49">
        <f>F68+F70</f>
        <v>6238.4000000000005</v>
      </c>
      <c r="G67" s="21"/>
    </row>
    <row r="68" spans="1:7" ht="94.5" customHeight="1">
      <c r="A68" s="46">
        <v>866</v>
      </c>
      <c r="B68" s="46" t="s">
        <v>66</v>
      </c>
      <c r="C68" s="6" t="s">
        <v>67</v>
      </c>
      <c r="D68" s="49">
        <f>D69</f>
        <v>5903.6</v>
      </c>
      <c r="E68" s="49">
        <f>E69</f>
        <v>5904</v>
      </c>
      <c r="F68" s="49">
        <f>F69</f>
        <v>5903.6</v>
      </c>
      <c r="G68" s="21"/>
    </row>
    <row r="69" spans="1:7" ht="96" customHeight="1">
      <c r="A69" s="46">
        <v>866</v>
      </c>
      <c r="B69" s="46" t="s">
        <v>68</v>
      </c>
      <c r="C69" s="6" t="s">
        <v>69</v>
      </c>
      <c r="D69" s="49">
        <v>5903.6</v>
      </c>
      <c r="E69" s="49">
        <v>5904</v>
      </c>
      <c r="F69" s="49">
        <v>5903.6</v>
      </c>
      <c r="G69" s="21"/>
    </row>
    <row r="70" spans="1:7" ht="96" customHeight="1">
      <c r="A70" s="46">
        <v>866</v>
      </c>
      <c r="B70" s="46" t="s">
        <v>168</v>
      </c>
      <c r="C70" s="58" t="s">
        <v>167</v>
      </c>
      <c r="D70" s="49">
        <v>334.8</v>
      </c>
      <c r="E70" s="49">
        <v>335</v>
      </c>
      <c r="F70" s="49">
        <v>334.8</v>
      </c>
      <c r="G70" s="21"/>
    </row>
    <row r="71" spans="1:7" ht="96" customHeight="1">
      <c r="A71" s="46">
        <v>866</v>
      </c>
      <c r="B71" s="46" t="s">
        <v>166</v>
      </c>
      <c r="C71" s="58" t="s">
        <v>167</v>
      </c>
      <c r="D71" s="49">
        <f>D70</f>
        <v>334.8</v>
      </c>
      <c r="E71" s="49">
        <f>E70</f>
        <v>335</v>
      </c>
      <c r="F71" s="49">
        <f>F70</f>
        <v>334.8</v>
      </c>
      <c r="G71" s="21"/>
    </row>
    <row r="72" spans="1:7" ht="28.5">
      <c r="A72" s="59" t="s">
        <v>169</v>
      </c>
      <c r="B72" s="7" t="s">
        <v>70</v>
      </c>
      <c r="C72" s="8" t="s">
        <v>140</v>
      </c>
      <c r="D72" s="63">
        <f t="shared" ref="D72:F74" si="4">D73</f>
        <v>82.2</v>
      </c>
      <c r="E72" s="63">
        <f t="shared" si="4"/>
        <v>82</v>
      </c>
      <c r="F72" s="63">
        <f t="shared" si="4"/>
        <v>82.2</v>
      </c>
      <c r="G72" s="26"/>
    </row>
    <row r="73" spans="1:7" ht="15.75">
      <c r="A73" s="60" t="s">
        <v>169</v>
      </c>
      <c r="B73" s="46" t="s">
        <v>71</v>
      </c>
      <c r="C73" s="6" t="s">
        <v>72</v>
      </c>
      <c r="D73" s="64">
        <f t="shared" si="4"/>
        <v>82.2</v>
      </c>
      <c r="E73" s="64">
        <f t="shared" si="4"/>
        <v>82</v>
      </c>
      <c r="F73" s="64">
        <f t="shared" si="4"/>
        <v>82.2</v>
      </c>
      <c r="G73" s="27"/>
    </row>
    <row r="74" spans="1:7" ht="45">
      <c r="A74" s="46">
        <v>866</v>
      </c>
      <c r="B74" s="46" t="s">
        <v>73</v>
      </c>
      <c r="C74" s="6" t="s">
        <v>74</v>
      </c>
      <c r="D74" s="64">
        <f t="shared" si="4"/>
        <v>82.2</v>
      </c>
      <c r="E74" s="64">
        <f t="shared" si="4"/>
        <v>82</v>
      </c>
      <c r="F74" s="64">
        <f t="shared" si="4"/>
        <v>82.2</v>
      </c>
      <c r="G74" s="27"/>
    </row>
    <row r="75" spans="1:7" ht="45">
      <c r="A75" s="46">
        <v>866</v>
      </c>
      <c r="B75" s="46" t="s">
        <v>75</v>
      </c>
      <c r="C75" s="6" t="s">
        <v>76</v>
      </c>
      <c r="D75" s="64">
        <v>82.2</v>
      </c>
      <c r="E75" s="64">
        <v>82</v>
      </c>
      <c r="F75" s="64">
        <v>82.2</v>
      </c>
      <c r="G75" s="27"/>
    </row>
    <row r="76" spans="1:7" ht="26.25" customHeight="1">
      <c r="A76" s="7">
        <v>866</v>
      </c>
      <c r="B76" s="7" t="s">
        <v>77</v>
      </c>
      <c r="C76" s="8" t="s">
        <v>78</v>
      </c>
      <c r="D76" s="50">
        <f>D78+D80</f>
        <v>45871.299999999996</v>
      </c>
      <c r="E76" s="50">
        <f>E78+E80</f>
        <v>35170.9</v>
      </c>
      <c r="F76" s="50">
        <f>F78+F80</f>
        <v>29271.599999999999</v>
      </c>
      <c r="G76" s="22"/>
    </row>
    <row r="77" spans="1:7" ht="91.5" customHeight="1">
      <c r="A77" s="46">
        <v>866</v>
      </c>
      <c r="B77" s="46" t="s">
        <v>79</v>
      </c>
      <c r="C77" s="6" t="s">
        <v>80</v>
      </c>
      <c r="D77" s="49">
        <f>D79</f>
        <v>42540.7</v>
      </c>
      <c r="E77" s="49">
        <f>E79</f>
        <v>31841</v>
      </c>
      <c r="F77" s="49">
        <f>F79</f>
        <v>25941</v>
      </c>
      <c r="G77" s="21"/>
    </row>
    <row r="78" spans="1:7" ht="108" customHeight="1">
      <c r="A78" s="46">
        <v>866</v>
      </c>
      <c r="B78" s="46" t="s">
        <v>81</v>
      </c>
      <c r="C78" s="6" t="s">
        <v>82</v>
      </c>
      <c r="D78" s="49">
        <f t="shared" ref="D78:F78" si="5">D79</f>
        <v>42540.7</v>
      </c>
      <c r="E78" s="49">
        <f>E79</f>
        <v>31841</v>
      </c>
      <c r="F78" s="49">
        <f t="shared" si="5"/>
        <v>25941</v>
      </c>
      <c r="G78" s="21"/>
    </row>
    <row r="79" spans="1:7" ht="92.25" customHeight="1">
      <c r="A79" s="46">
        <v>866</v>
      </c>
      <c r="B79" s="46" t="s">
        <v>83</v>
      </c>
      <c r="C79" s="6" t="s">
        <v>84</v>
      </c>
      <c r="D79" s="49">
        <v>42540.7</v>
      </c>
      <c r="E79" s="49">
        <v>31841</v>
      </c>
      <c r="F79" s="49">
        <v>25941</v>
      </c>
      <c r="G79" s="21"/>
    </row>
    <row r="80" spans="1:7" ht="60">
      <c r="A80" s="46">
        <v>866</v>
      </c>
      <c r="B80" s="46" t="s">
        <v>85</v>
      </c>
      <c r="C80" s="6" t="s">
        <v>86</v>
      </c>
      <c r="D80" s="49">
        <f>D82+D84+D87</f>
        <v>3330.6</v>
      </c>
      <c r="E80" s="49">
        <f>E82+E84+E87</f>
        <v>3329.9</v>
      </c>
      <c r="F80" s="49">
        <f>F82+F84+F87</f>
        <v>3330.6</v>
      </c>
      <c r="G80" s="21"/>
    </row>
    <row r="81" spans="1:7" ht="50.25" customHeight="1">
      <c r="A81" s="46">
        <v>866</v>
      </c>
      <c r="B81" s="46" t="s">
        <v>87</v>
      </c>
      <c r="C81" s="6" t="s">
        <v>88</v>
      </c>
      <c r="D81" s="49">
        <f>D82</f>
        <v>1403.1</v>
      </c>
      <c r="E81" s="49">
        <f>E82</f>
        <v>1403</v>
      </c>
      <c r="F81" s="49">
        <f>F82</f>
        <v>1403.1</v>
      </c>
      <c r="G81" s="21"/>
    </row>
    <row r="82" spans="1:7" ht="60.75" customHeight="1">
      <c r="A82" s="46">
        <v>866</v>
      </c>
      <c r="B82" s="46" t="s">
        <v>89</v>
      </c>
      <c r="C82" s="6" t="s">
        <v>90</v>
      </c>
      <c r="D82" s="49">
        <v>1403.1</v>
      </c>
      <c r="E82" s="49">
        <v>1403</v>
      </c>
      <c r="F82" s="49">
        <v>1403.1</v>
      </c>
      <c r="G82" s="21"/>
    </row>
    <row r="83" spans="1:7" ht="60">
      <c r="A83" s="46">
        <v>866</v>
      </c>
      <c r="B83" s="46" t="s">
        <v>91</v>
      </c>
      <c r="C83" s="9" t="s">
        <v>92</v>
      </c>
      <c r="D83" s="49">
        <v>8736</v>
      </c>
      <c r="E83" s="49">
        <f>E84</f>
        <v>1813</v>
      </c>
      <c r="F83" s="49">
        <f>F84</f>
        <v>1813.6</v>
      </c>
      <c r="G83" s="25"/>
    </row>
    <row r="84" spans="1:7" ht="63" customHeight="1">
      <c r="A84" s="46">
        <v>866</v>
      </c>
      <c r="B84" s="46" t="s">
        <v>93</v>
      </c>
      <c r="C84" s="9" t="s">
        <v>94</v>
      </c>
      <c r="D84" s="49">
        <v>1813.6</v>
      </c>
      <c r="E84" s="49">
        <v>1813</v>
      </c>
      <c r="F84" s="49">
        <v>1813.6</v>
      </c>
      <c r="G84" s="25"/>
    </row>
    <row r="85" spans="1:7" ht="75">
      <c r="A85" s="46">
        <v>866</v>
      </c>
      <c r="B85" s="10" t="s">
        <v>95</v>
      </c>
      <c r="C85" s="6" t="s">
        <v>96</v>
      </c>
      <c r="D85" s="49">
        <f t="shared" ref="D85:F86" si="6">D86</f>
        <v>113.9</v>
      </c>
      <c r="E85" s="49">
        <f t="shared" si="6"/>
        <v>113.9</v>
      </c>
      <c r="F85" s="49">
        <f t="shared" si="6"/>
        <v>113.9</v>
      </c>
      <c r="G85" s="21"/>
    </row>
    <row r="86" spans="1:7" ht="75">
      <c r="A86" s="46">
        <v>866</v>
      </c>
      <c r="B86" s="10" t="s">
        <v>97</v>
      </c>
      <c r="C86" s="6" t="s">
        <v>98</v>
      </c>
      <c r="D86" s="49">
        <f t="shared" si="6"/>
        <v>113.9</v>
      </c>
      <c r="E86" s="49">
        <f t="shared" si="6"/>
        <v>113.9</v>
      </c>
      <c r="F86" s="49">
        <f t="shared" si="6"/>
        <v>113.9</v>
      </c>
      <c r="G86" s="21"/>
    </row>
    <row r="87" spans="1:7" ht="93" customHeight="1">
      <c r="A87" s="46">
        <v>866</v>
      </c>
      <c r="B87" s="46" t="s">
        <v>99</v>
      </c>
      <c r="C87" s="6" t="s">
        <v>100</v>
      </c>
      <c r="D87" s="49">
        <v>113.9</v>
      </c>
      <c r="E87" s="49">
        <v>113.9</v>
      </c>
      <c r="F87" s="49">
        <v>113.9</v>
      </c>
      <c r="G87" s="21"/>
    </row>
    <row r="88" spans="1:7" ht="21.75" customHeight="1">
      <c r="A88" s="61" t="s">
        <v>169</v>
      </c>
      <c r="B88" s="39" t="s">
        <v>101</v>
      </c>
      <c r="C88" s="40" t="s">
        <v>102</v>
      </c>
      <c r="D88" s="50">
        <f>D89+D90+D91</f>
        <v>200</v>
      </c>
      <c r="E88" s="50">
        <f>E89+E90+E91</f>
        <v>200</v>
      </c>
      <c r="F88" s="50">
        <f>F89+F90+F91</f>
        <v>200</v>
      </c>
      <c r="G88" s="22"/>
    </row>
    <row r="89" spans="1:7" ht="93" customHeight="1">
      <c r="A89" s="41">
        <v>866</v>
      </c>
      <c r="B89" s="65" t="s">
        <v>175</v>
      </c>
      <c r="C89" s="42" t="s">
        <v>174</v>
      </c>
      <c r="D89" s="49">
        <v>97.2</v>
      </c>
      <c r="E89" s="49">
        <v>97.2</v>
      </c>
      <c r="F89" s="49">
        <v>97.2</v>
      </c>
      <c r="G89" s="21"/>
    </row>
    <row r="90" spans="1:7" ht="60">
      <c r="A90" s="41">
        <v>599</v>
      </c>
      <c r="B90" s="41" t="s">
        <v>137</v>
      </c>
      <c r="C90" s="42" t="s">
        <v>138</v>
      </c>
      <c r="D90" s="49">
        <v>52.8</v>
      </c>
      <c r="E90" s="49">
        <v>52.8</v>
      </c>
      <c r="F90" s="49">
        <v>52.8</v>
      </c>
      <c r="G90" s="21" t="s">
        <v>173</v>
      </c>
    </row>
    <row r="91" spans="1:7" ht="75">
      <c r="A91" s="41">
        <v>588</v>
      </c>
      <c r="B91" s="41" t="s">
        <v>137</v>
      </c>
      <c r="C91" s="42" t="s">
        <v>149</v>
      </c>
      <c r="D91" s="49">
        <v>50</v>
      </c>
      <c r="E91" s="49">
        <v>50</v>
      </c>
      <c r="F91" s="49">
        <v>50</v>
      </c>
      <c r="G91" s="21"/>
    </row>
    <row r="92" spans="1:7" ht="14.25" customHeight="1">
      <c r="A92" s="59" t="s">
        <v>169</v>
      </c>
      <c r="B92" s="7" t="s">
        <v>103</v>
      </c>
      <c r="C92" s="8" t="s">
        <v>104</v>
      </c>
      <c r="D92" s="79">
        <f>D93</f>
        <v>65606.100000000006</v>
      </c>
      <c r="E92" s="79">
        <f>E93</f>
        <v>469652.2</v>
      </c>
      <c r="F92" s="79">
        <f>F93</f>
        <v>61648.899999999994</v>
      </c>
      <c r="G92" s="28"/>
    </row>
    <row r="93" spans="1:7" ht="30">
      <c r="A93" s="60" t="s">
        <v>169</v>
      </c>
      <c r="B93" s="46" t="s">
        <v>105</v>
      </c>
      <c r="C93" s="6" t="s">
        <v>106</v>
      </c>
      <c r="D93" s="52">
        <f>D94+D97+D110</f>
        <v>65606.100000000006</v>
      </c>
      <c r="E93" s="52">
        <f>E94+E97+E110</f>
        <v>469652.2</v>
      </c>
      <c r="F93" s="52">
        <f>F94+F97+F110</f>
        <v>61648.899999999994</v>
      </c>
      <c r="G93" s="29"/>
    </row>
    <row r="94" spans="1:7" ht="30">
      <c r="A94" s="46">
        <v>892</v>
      </c>
      <c r="B94" s="46" t="s">
        <v>144</v>
      </c>
      <c r="C94" s="45" t="s">
        <v>145</v>
      </c>
      <c r="D94" s="52">
        <f>D95+D96</f>
        <v>14234</v>
      </c>
      <c r="E94" s="52">
        <f>E95+E96</f>
        <v>14365</v>
      </c>
      <c r="F94" s="52">
        <f>F95+F96</f>
        <v>14365</v>
      </c>
      <c r="G94" s="29"/>
    </row>
    <row r="95" spans="1:7" ht="42.75" customHeight="1">
      <c r="A95" s="35">
        <v>892</v>
      </c>
      <c r="B95" s="35" t="s">
        <v>146</v>
      </c>
      <c r="C95" s="13" t="s">
        <v>147</v>
      </c>
      <c r="D95" s="52">
        <v>12253</v>
      </c>
      <c r="E95" s="52">
        <v>12384</v>
      </c>
      <c r="F95" s="52">
        <v>12384</v>
      </c>
      <c r="G95" s="29"/>
    </row>
    <row r="96" spans="1:7" ht="42.75" customHeight="1">
      <c r="A96" s="35">
        <v>892</v>
      </c>
      <c r="B96" s="35" t="s">
        <v>164</v>
      </c>
      <c r="C96" s="13" t="s">
        <v>165</v>
      </c>
      <c r="D96" s="52">
        <v>1981</v>
      </c>
      <c r="E96" s="52">
        <v>1981</v>
      </c>
      <c r="F96" s="52">
        <v>1981</v>
      </c>
      <c r="G96" s="29"/>
    </row>
    <row r="97" spans="1:7" ht="30">
      <c r="A97" s="46">
        <v>803</v>
      </c>
      <c r="B97" s="46" t="s">
        <v>107</v>
      </c>
      <c r="C97" s="6" t="s">
        <v>108</v>
      </c>
      <c r="D97" s="52">
        <f>D98+D100+D104+D103</f>
        <v>36074.1</v>
      </c>
      <c r="E97" s="52">
        <f>E98+E100+E104+E102+E103</f>
        <v>440237.2</v>
      </c>
      <c r="F97" s="52">
        <f>F104+F98+F100+F103</f>
        <v>32233.899999999998</v>
      </c>
      <c r="G97" s="29"/>
    </row>
    <row r="98" spans="1:7" ht="45">
      <c r="A98" s="46">
        <v>803</v>
      </c>
      <c r="B98" s="46" t="s">
        <v>135</v>
      </c>
      <c r="C98" s="34" t="s">
        <v>133</v>
      </c>
      <c r="D98" s="52">
        <f>D99</f>
        <v>7390.3</v>
      </c>
      <c r="E98" s="52">
        <f>E99</f>
        <v>9938.7999999999993</v>
      </c>
      <c r="F98" s="52">
        <f>F99</f>
        <v>9938.7999999999993</v>
      </c>
      <c r="G98" s="29"/>
    </row>
    <row r="99" spans="1:7" ht="45">
      <c r="A99" s="46">
        <v>803</v>
      </c>
      <c r="B99" s="46" t="s">
        <v>136</v>
      </c>
      <c r="C99" s="34" t="s">
        <v>134</v>
      </c>
      <c r="D99" s="52">
        <v>7390.3</v>
      </c>
      <c r="E99" s="52">
        <v>9938.7999999999993</v>
      </c>
      <c r="F99" s="52">
        <v>9938.7999999999993</v>
      </c>
      <c r="G99" s="29"/>
    </row>
    <row r="100" spans="1:7" ht="31.5">
      <c r="A100" s="46">
        <v>803</v>
      </c>
      <c r="B100" s="46" t="s">
        <v>109</v>
      </c>
      <c r="C100" s="11" t="s">
        <v>110</v>
      </c>
      <c r="D100" s="52">
        <f>D101</f>
        <v>7618.7</v>
      </c>
      <c r="E100" s="52">
        <f>E101</f>
        <v>0</v>
      </c>
      <c r="F100" s="52">
        <f>F101</f>
        <v>0</v>
      </c>
      <c r="G100" s="30"/>
    </row>
    <row r="101" spans="1:7" ht="48" customHeight="1">
      <c r="A101" s="46">
        <v>803</v>
      </c>
      <c r="B101" s="46" t="s">
        <v>111</v>
      </c>
      <c r="C101" s="11" t="s">
        <v>112</v>
      </c>
      <c r="D101" s="52">
        <v>7618.7</v>
      </c>
      <c r="E101" s="52">
        <v>0</v>
      </c>
      <c r="F101" s="52">
        <v>0</v>
      </c>
      <c r="G101" s="30"/>
    </row>
    <row r="102" spans="1:7" ht="86.25" customHeight="1">
      <c r="A102" s="46">
        <v>803</v>
      </c>
      <c r="B102" s="80" t="s">
        <v>182</v>
      </c>
      <c r="C102" s="11" t="s">
        <v>178</v>
      </c>
      <c r="D102" s="52">
        <v>0</v>
      </c>
      <c r="E102" s="52">
        <v>408163.3</v>
      </c>
      <c r="F102" s="52">
        <v>0</v>
      </c>
      <c r="G102" s="30"/>
    </row>
    <row r="103" spans="1:7" ht="59.25" customHeight="1">
      <c r="A103" s="46">
        <v>803</v>
      </c>
      <c r="B103" s="46" t="s">
        <v>107</v>
      </c>
      <c r="C103" s="11" t="s">
        <v>183</v>
      </c>
      <c r="D103" s="52">
        <v>1750</v>
      </c>
      <c r="E103" s="52">
        <v>2620</v>
      </c>
      <c r="F103" s="52">
        <v>2630</v>
      </c>
      <c r="G103" s="30"/>
    </row>
    <row r="104" spans="1:7">
      <c r="A104" s="46">
        <v>803</v>
      </c>
      <c r="B104" s="46" t="s">
        <v>113</v>
      </c>
      <c r="C104" s="6" t="s">
        <v>114</v>
      </c>
      <c r="D104" s="52">
        <f t="shared" ref="D104:F104" si="7">D105</f>
        <v>19315.099999999999</v>
      </c>
      <c r="E104" s="52">
        <f t="shared" si="7"/>
        <v>19515.099999999999</v>
      </c>
      <c r="F104" s="52">
        <f t="shared" si="7"/>
        <v>19665.099999999999</v>
      </c>
      <c r="G104" s="29"/>
    </row>
    <row r="105" spans="1:7">
      <c r="A105" s="46">
        <v>803</v>
      </c>
      <c r="B105" s="46" t="s">
        <v>115</v>
      </c>
      <c r="C105" s="6" t="s">
        <v>116</v>
      </c>
      <c r="D105" s="53">
        <f>D106+D107+D108+D109</f>
        <v>19315.099999999999</v>
      </c>
      <c r="E105" s="53">
        <f>E106+E107+E108+E109</f>
        <v>19515.099999999999</v>
      </c>
      <c r="F105" s="53">
        <f>F106+F107+F108+F109</f>
        <v>19665.099999999999</v>
      </c>
      <c r="G105" s="31"/>
    </row>
    <row r="106" spans="1:7" ht="60">
      <c r="A106" s="46">
        <v>803</v>
      </c>
      <c r="B106" s="46" t="s">
        <v>128</v>
      </c>
      <c r="C106" s="38" t="s">
        <v>139</v>
      </c>
      <c r="D106" s="53">
        <v>1000</v>
      </c>
      <c r="E106" s="53">
        <v>1200</v>
      </c>
      <c r="F106" s="53">
        <v>1350</v>
      </c>
      <c r="G106" s="31"/>
    </row>
    <row r="107" spans="1:7" ht="60">
      <c r="A107" s="46">
        <v>803</v>
      </c>
      <c r="B107" s="46" t="s">
        <v>117</v>
      </c>
      <c r="C107" s="15" t="s">
        <v>127</v>
      </c>
      <c r="D107" s="52">
        <v>24.6</v>
      </c>
      <c r="E107" s="52">
        <v>24.6</v>
      </c>
      <c r="F107" s="52">
        <v>24.6</v>
      </c>
      <c r="G107" s="29"/>
    </row>
    <row r="108" spans="1:7" ht="90">
      <c r="A108" s="46">
        <v>803</v>
      </c>
      <c r="B108" s="46" t="s">
        <v>118</v>
      </c>
      <c r="C108" s="6" t="s">
        <v>119</v>
      </c>
      <c r="D108" s="52">
        <v>6790.5</v>
      </c>
      <c r="E108" s="52">
        <v>6790.5</v>
      </c>
      <c r="F108" s="52">
        <v>6790.5</v>
      </c>
      <c r="G108" s="29"/>
    </row>
    <row r="109" spans="1:7" ht="60">
      <c r="A109" s="35">
        <v>803</v>
      </c>
      <c r="B109" s="35" t="s">
        <v>150</v>
      </c>
      <c r="C109" s="13" t="s">
        <v>152</v>
      </c>
      <c r="D109" s="52">
        <v>11500</v>
      </c>
      <c r="E109" s="52">
        <v>11500</v>
      </c>
      <c r="F109" s="52">
        <v>11500</v>
      </c>
      <c r="G109" s="29"/>
    </row>
    <row r="110" spans="1:7">
      <c r="A110" s="46">
        <v>803</v>
      </c>
      <c r="B110" s="46" t="s">
        <v>120</v>
      </c>
      <c r="C110" s="6" t="s">
        <v>121</v>
      </c>
      <c r="D110" s="52">
        <f>D111+D113+D115</f>
        <v>15298</v>
      </c>
      <c r="E110" s="52">
        <f>E111+E113+E115</f>
        <v>15050</v>
      </c>
      <c r="F110" s="52">
        <f>F111+F113+F115</f>
        <v>15050</v>
      </c>
      <c r="G110" s="29"/>
    </row>
    <row r="111" spans="1:7" ht="90">
      <c r="A111" s="46">
        <v>803</v>
      </c>
      <c r="B111" s="46" t="s">
        <v>143</v>
      </c>
      <c r="C111" s="45" t="s">
        <v>142</v>
      </c>
      <c r="D111" s="52">
        <f>D112</f>
        <v>198</v>
      </c>
      <c r="E111" s="52">
        <v>0</v>
      </c>
      <c r="F111" s="52">
        <v>0</v>
      </c>
      <c r="G111" s="29"/>
    </row>
    <row r="112" spans="1:7" ht="77.25" customHeight="1">
      <c r="A112" s="46">
        <v>803</v>
      </c>
      <c r="B112" s="46" t="s">
        <v>141</v>
      </c>
      <c r="C112" s="45" t="s">
        <v>142</v>
      </c>
      <c r="D112" s="52">
        <v>198</v>
      </c>
      <c r="E112" s="52">
        <v>0</v>
      </c>
      <c r="F112" s="52">
        <v>0</v>
      </c>
      <c r="G112" s="29"/>
    </row>
    <row r="113" spans="1:7" ht="78.75">
      <c r="A113" s="46">
        <v>803</v>
      </c>
      <c r="B113" s="46" t="s">
        <v>125</v>
      </c>
      <c r="C113" s="12" t="s">
        <v>126</v>
      </c>
      <c r="D113" s="52">
        <f>D114</f>
        <v>14000</v>
      </c>
      <c r="E113" s="52">
        <f>E114</f>
        <v>14000</v>
      </c>
      <c r="F113" s="52">
        <f>F114</f>
        <v>14000</v>
      </c>
      <c r="G113" s="29"/>
    </row>
    <row r="114" spans="1:7" ht="77.25" customHeight="1">
      <c r="A114" s="14">
        <v>803</v>
      </c>
      <c r="B114" s="46" t="s">
        <v>123</v>
      </c>
      <c r="C114" s="12" t="s">
        <v>124</v>
      </c>
      <c r="D114" s="54">
        <v>14000</v>
      </c>
      <c r="E114" s="54">
        <v>14000</v>
      </c>
      <c r="F114" s="54">
        <v>14000</v>
      </c>
      <c r="G114" s="29"/>
    </row>
    <row r="115" spans="1:7" ht="46.5" customHeight="1">
      <c r="A115" s="46">
        <v>892</v>
      </c>
      <c r="B115" s="46" t="s">
        <v>154</v>
      </c>
      <c r="C115" s="12" t="s">
        <v>153</v>
      </c>
      <c r="D115" s="55">
        <v>1100</v>
      </c>
      <c r="E115" s="33">
        <v>1050</v>
      </c>
      <c r="F115" s="33">
        <v>1050</v>
      </c>
      <c r="G115" s="29"/>
    </row>
    <row r="116" spans="1:7" ht="27.75" customHeight="1">
      <c r="A116" s="36"/>
      <c r="B116" s="36"/>
      <c r="C116" s="37" t="s">
        <v>122</v>
      </c>
      <c r="D116" s="32">
        <f>D10+D92</f>
        <v>193092.6</v>
      </c>
      <c r="E116" s="32">
        <f>E10+E92</f>
        <v>589096.1</v>
      </c>
      <c r="F116" s="32">
        <f>F10+F92</f>
        <v>178133.3</v>
      </c>
      <c r="G116" s="29"/>
    </row>
    <row r="117" spans="1:7" ht="23.25" customHeight="1">
      <c r="G117" s="29"/>
    </row>
    <row r="118" spans="1:7" ht="15.75">
      <c r="G118" s="22"/>
    </row>
  </sheetData>
  <mergeCells count="33">
    <mergeCell ref="A16:A18"/>
    <mergeCell ref="A46:A48"/>
    <mergeCell ref="D2:F2"/>
    <mergeCell ref="F16:F18"/>
    <mergeCell ref="C1:F1"/>
    <mergeCell ref="A13:A15"/>
    <mergeCell ref="C13:C15"/>
    <mergeCell ref="F13:F15"/>
    <mergeCell ref="D13:D15"/>
    <mergeCell ref="E13:E15"/>
    <mergeCell ref="D16:D18"/>
    <mergeCell ref="E16:E18"/>
    <mergeCell ref="C46:C48"/>
    <mergeCell ref="C16:C18"/>
    <mergeCell ref="A32:A33"/>
    <mergeCell ref="C32:C33"/>
    <mergeCell ref="J1:M1"/>
    <mergeCell ref="C3:F3"/>
    <mergeCell ref="H3:M3"/>
    <mergeCell ref="A5:F5"/>
    <mergeCell ref="A6:F6"/>
    <mergeCell ref="A42:A45"/>
    <mergeCell ref="C42:C45"/>
    <mergeCell ref="A61:A63"/>
    <mergeCell ref="C61:C63"/>
    <mergeCell ref="A49:A51"/>
    <mergeCell ref="C49:C51"/>
    <mergeCell ref="A52:A54"/>
    <mergeCell ref="C52:C54"/>
    <mergeCell ref="A55:A57"/>
    <mergeCell ref="C55:C57"/>
    <mergeCell ref="A58:A60"/>
    <mergeCell ref="C58:C60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Веснина Е.В.</dc:creator>
  <cp:lastModifiedBy>Мякотина В.В.</cp:lastModifiedBy>
  <cp:lastPrinted>2023-11-09T08:04:50Z</cp:lastPrinted>
  <dcterms:created xsi:type="dcterms:W3CDTF">2019-02-19T08:41:06Z</dcterms:created>
  <dcterms:modified xsi:type="dcterms:W3CDTF">2023-11-13T08:39:39Z</dcterms:modified>
</cp:coreProperties>
</file>