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aveExternalLinkValues="0" defaultThemeVersion="124226"/>
  <bookViews>
    <workbookView xWindow="-120" yWindow="-120" windowWidth="19440" windowHeight="11760"/>
  </bookViews>
  <sheets>
    <sheet name="Приложение 4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7" i="1"/>
  <c r="F147"/>
  <c r="G147"/>
  <c r="H151"/>
  <c r="H152"/>
  <c r="G151"/>
  <c r="G152"/>
  <c r="F151"/>
  <c r="F152"/>
  <c r="H76"/>
  <c r="G76"/>
  <c r="F76"/>
  <c r="H149"/>
  <c r="G149"/>
  <c r="F149"/>
  <c r="F113"/>
  <c r="F30"/>
  <c r="G156" l="1"/>
  <c r="H82" l="1"/>
  <c r="G82"/>
  <c r="F82"/>
  <c r="H53"/>
  <c r="G53"/>
  <c r="F45"/>
  <c r="F103"/>
  <c r="G113"/>
  <c r="F156" l="1"/>
  <c r="F112" l="1"/>
  <c r="F53"/>
  <c r="G108" l="1"/>
  <c r="F108"/>
  <c r="H99"/>
  <c r="G99"/>
  <c r="F99"/>
  <c r="H132" l="1"/>
  <c r="G132"/>
  <c r="F132"/>
  <c r="H143" l="1"/>
  <c r="G143"/>
  <c r="F143"/>
  <c r="H138" l="1"/>
  <c r="G138"/>
  <c r="F136"/>
  <c r="F138"/>
  <c r="H128"/>
  <c r="G128"/>
  <c r="F128"/>
  <c r="F124"/>
  <c r="H49"/>
  <c r="H48" s="1"/>
  <c r="G49"/>
  <c r="G48" s="1"/>
  <c r="F49"/>
  <c r="F48" s="1"/>
  <c r="H18"/>
  <c r="G18"/>
  <c r="F18"/>
  <c r="F135" l="1"/>
  <c r="H124"/>
  <c r="H123" s="1"/>
  <c r="G112" l="1"/>
  <c r="H156" l="1"/>
  <c r="H23" l="1"/>
  <c r="G23"/>
  <c r="F23"/>
  <c r="F22" s="1"/>
  <c r="F21" l="1"/>
  <c r="G21"/>
  <c r="G22"/>
  <c r="H21"/>
  <c r="H22"/>
  <c r="G16"/>
  <c r="F16"/>
  <c r="H78" l="1"/>
  <c r="G78"/>
  <c r="F123"/>
  <c r="G15" l="1"/>
  <c r="F155" l="1"/>
  <c r="F15" l="1"/>
  <c r="F78" l="1"/>
  <c r="F75" s="1"/>
  <c r="F111"/>
  <c r="G124"/>
  <c r="G123" s="1"/>
  <c r="H61" l="1"/>
  <c r="G61"/>
  <c r="F61"/>
  <c r="H30"/>
  <c r="G30"/>
  <c r="H75" l="1"/>
  <c r="G75"/>
  <c r="H45"/>
  <c r="G45"/>
  <c r="H136"/>
  <c r="H135" s="1"/>
  <c r="G136"/>
  <c r="G135" s="1"/>
  <c r="H127" l="1"/>
  <c r="G127"/>
  <c r="F127"/>
  <c r="H126" l="1"/>
  <c r="F126"/>
  <c r="G126"/>
  <c r="H117" l="1"/>
  <c r="G117"/>
  <c r="F117"/>
  <c r="H98"/>
  <c r="G98"/>
  <c r="F98"/>
  <c r="H155" l="1"/>
  <c r="G155"/>
  <c r="H148"/>
  <c r="G148"/>
  <c r="H142"/>
  <c r="G142"/>
  <c r="H140"/>
  <c r="G140"/>
  <c r="G116"/>
  <c r="H113"/>
  <c r="H112" s="1"/>
  <c r="H111" s="1"/>
  <c r="H108"/>
  <c r="H107" s="1"/>
  <c r="G107"/>
  <c r="H103"/>
  <c r="H102" s="1"/>
  <c r="G103"/>
  <c r="G102" s="1"/>
  <c r="H94"/>
  <c r="G94"/>
  <c r="H96"/>
  <c r="G96"/>
  <c r="H73"/>
  <c r="H72" s="1"/>
  <c r="H71" s="1"/>
  <c r="G73"/>
  <c r="G72" s="1"/>
  <c r="H67"/>
  <c r="H66" s="1"/>
  <c r="G67"/>
  <c r="G66" s="1"/>
  <c r="H60"/>
  <c r="G60"/>
  <c r="H52"/>
  <c r="G52"/>
  <c r="G111" l="1"/>
  <c r="G71"/>
  <c r="G81"/>
  <c r="H81"/>
  <c r="H44" l="1"/>
  <c r="G44"/>
  <c r="G37"/>
  <c r="H41"/>
  <c r="G41"/>
  <c r="H37"/>
  <c r="H15"/>
  <c r="H27"/>
  <c r="H26" s="1"/>
  <c r="H25" s="1"/>
  <c r="G27"/>
  <c r="G26" s="1"/>
  <c r="G25" s="1"/>
  <c r="H43" l="1"/>
  <c r="H29"/>
  <c r="G29"/>
  <c r="G43"/>
  <c r="G14" l="1"/>
  <c r="F37"/>
  <c r="F148" l="1"/>
  <c r="F142" l="1"/>
  <c r="F27" l="1"/>
  <c r="F26" s="1"/>
  <c r="F25" s="1"/>
  <c r="F44"/>
  <c r="F52"/>
  <c r="F60"/>
  <c r="F67"/>
  <c r="F66" s="1"/>
  <c r="F73"/>
  <c r="F72" s="1"/>
  <c r="F94"/>
  <c r="F96"/>
  <c r="F102"/>
  <c r="F107"/>
  <c r="F116"/>
  <c r="F140"/>
  <c r="F81" l="1"/>
  <c r="F43"/>
  <c r="F71"/>
  <c r="F41" l="1"/>
  <c r="F29" s="1"/>
  <c r="F14" s="1"/>
  <c r="H116"/>
  <c r="H14" s="1"/>
</calcChain>
</file>

<file path=xl/sharedStrings.xml><?xml version="1.0" encoding="utf-8"?>
<sst xmlns="http://schemas.openxmlformats.org/spreadsheetml/2006/main" count="520" uniqueCount="304">
  <si>
    <t>03</t>
  </si>
  <si>
    <t>01</t>
  </si>
  <si>
    <t>02</t>
  </si>
  <si>
    <t>05</t>
  </si>
  <si>
    <t>99 9 00 2П010</t>
  </si>
  <si>
    <t>99 9 00 2И020</t>
  </si>
  <si>
    <t>Расходы на опубликование материалов в средствах массовой информации (Закупка товаров, работ и услуг для обеспечения государственных (муниципальных) нужд)</t>
  </si>
  <si>
    <t>09</t>
  </si>
  <si>
    <t>04</t>
  </si>
  <si>
    <t>07</t>
  </si>
  <si>
    <t>99 9 00 20050</t>
  </si>
  <si>
    <t>99 9 00 20030</t>
  </si>
  <si>
    <t>Выполнение других обязательств государства   (Иные бюджетные ассигнования)</t>
  </si>
  <si>
    <t>Выполнение других обязательств государства   (Закупка товаров, работ и услуг для обеспечения государственных (муниципальных) нужд)</t>
  </si>
  <si>
    <t>99 9 00 0Л590</t>
  </si>
  <si>
    <r>
      <t>Расходы на обеспечение деятельности (оказание услуг) МУ «Административно-хозяйственный отдел администрации города Собинки»</t>
    </r>
    <r>
      <rPr>
        <sz val="11.5"/>
        <color rgb="FF000000"/>
        <rFont val="Times New Roman"/>
        <family val="1"/>
        <charset val="204"/>
      </rPr>
      <t xml:space="preserve">  (Иные бюджетные ассигнования)</t>
    </r>
  </si>
  <si>
    <t>Расходы на обеспечение деятельности (оказание услуг) МУ «Административно-хозяйственный отдел администрации города Собинки»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</si>
  <si>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 «Административно-хозяйственный отдел администрации города Собинки»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</si>
  <si>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99 9 00 00190</t>
  </si>
  <si>
    <r>
      <t xml:space="preserve">Расходы на обеспечение функций органов местного самоуправления </t>
    </r>
    <r>
      <rPr>
        <sz val="11.5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</si>
  <si>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06</t>
  </si>
  <si>
    <t>Расходы на обеспечение  функций  органов местного самоуправления (Иные бюджетные ассигнования)</t>
  </si>
  <si>
    <r>
      <t xml:space="preserve">Расходы на обеспечение  функций  органов местного самоуправления </t>
    </r>
    <r>
      <rPr>
        <sz val="11.5"/>
        <color theme="1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</si>
  <si>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99 9 00 00110</t>
  </si>
  <si>
    <r>
      <t xml:space="preserve">Расходы на выплаты по оплате труда работников  органов местного самоуправления </t>
    </r>
    <r>
      <rPr>
        <sz val="11.5"/>
        <color theme="1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</si>
  <si>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Расходы на выплаты по оплате труда работников  органов местного самоуправления  </t>
    </r>
    <r>
      <rPr>
        <sz val="11.5"/>
        <color theme="1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</si>
  <si>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99 9</t>
  </si>
  <si>
    <t xml:space="preserve">Иные непрограммные расходы </t>
  </si>
  <si>
    <t>Непрограммные расходы органов исполнительной власти</t>
  </si>
  <si>
    <t>Обеспечение мероприятий по переселению граждан из аварийного жилищного фонда(Капитальные вложения в объекты  государственной (муниципальной  собственности)</t>
  </si>
  <si>
    <t>95 9 00 00190</t>
  </si>
  <si>
    <r>
      <t xml:space="preserve">Расходы на обеспечение функций  представительного органа муниципального образования </t>
    </r>
    <r>
      <rPr>
        <sz val="11.5"/>
        <color rgb="FF000000"/>
        <rFont val="Times New Roman"/>
        <family val="1"/>
        <charset val="204"/>
      </rPr>
      <t>(Иные бюджетные ассигнования)</t>
    </r>
  </si>
  <si>
    <t>95 9 00 00110</t>
  </si>
  <si>
    <t>95 9</t>
  </si>
  <si>
    <t xml:space="preserve">Работники  представительного органа муниципального образования </t>
  </si>
  <si>
    <t xml:space="preserve">Представительный орган муниципального образования </t>
  </si>
  <si>
    <t>77 9 00 00110</t>
  </si>
  <si>
    <t>Расходы на выплаты по оплате труда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</si>
  <si>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муниципального образования</t>
  </si>
  <si>
    <t>20 0 01 20860</t>
  </si>
  <si>
    <t>20 0 01</t>
  </si>
  <si>
    <t>Основное мероприятие"Организация и осуществление мероприятий, направленных на развитие муниципальной службы"</t>
  </si>
  <si>
    <t xml:space="preserve">Муниципальная 
программа  «Развитие муниципальной
 службы в администрации муниципального образования  город Собинка»
</t>
  </si>
  <si>
    <t>18 1</t>
  </si>
  <si>
    <t>17 0 01 S0090</t>
  </si>
  <si>
    <t>Приобретение жилых помещений для граждан, нуждающихся в улучшении жилищных условий (Капитальные вложения в объекты  государственной (муниципальной  собственности)</t>
  </si>
  <si>
    <t>17 0 01 70090</t>
  </si>
  <si>
    <t>17 0 01</t>
  </si>
  <si>
    <t>Основное мероприятие «Обеспечение социальным жильем жителей города»</t>
  </si>
  <si>
    <t xml:space="preserve">Муниципальная программа «Социальное жилье» </t>
  </si>
  <si>
    <t>15 0 01 20560</t>
  </si>
  <si>
    <t>Формирование современной информационно-технологической инфраструктуры органов местного самоуправления, их структурных подразделений и подведомственного учреждения, в том числе защиты информации (Закупка товаров, работ и услуг для обеспечения государственных (муниципальных) нужд)</t>
  </si>
  <si>
    <t>15 0 01 20550</t>
  </si>
  <si>
    <t>Повышение качества и эффективности деятельности органов местного самоуправления на основе использования информационных систем (Закупка товаров, работ и услуг для обеспечения государственных (муниципальных) нужд)</t>
  </si>
  <si>
    <t>15 0 01 20540</t>
  </si>
  <si>
    <t>Повышение доступности информации о деятельности органов местного самоуправления, их структурных подразделений и подведомственного учреждения на основе использования информационно-телекоммуникационных технологий  (Закупка товаров, работ и услуг для обеспечения государственных (муниципальных) нужд)</t>
  </si>
  <si>
    <t>15 0 01</t>
  </si>
  <si>
    <t>Основное мероприятие «Обеспечение информатизации муниципального образования город Собинка»</t>
  </si>
  <si>
    <t>Муниципальная программа «Информатизация муниципального образования город Собинка»</t>
  </si>
  <si>
    <t>13 0 03 20510</t>
  </si>
  <si>
    <t>Захоронение невостребованных трупов (Закупка товаров, работ и услуг для обеспечения государственных (муниципальных) нужд)</t>
  </si>
  <si>
    <t>13 0 03</t>
  </si>
  <si>
    <t>Основное мероприятие «Организация работ по захоронению невостребованных трупов»</t>
  </si>
  <si>
    <t>13 0 02 20420</t>
  </si>
  <si>
    <t>Сокращение количества аварийных многоквартирных домов в жилищном фонде города (снос аварийных домов) (Закупка товаров, работ и услуг для  обеспечения государственных (муниципальных) нужд)</t>
  </si>
  <si>
    <t>13 0 02</t>
  </si>
  <si>
    <t>Основное мероприятие «Снос аварийных многоквартирных домов»</t>
  </si>
  <si>
    <t>13 0 01 20390</t>
  </si>
  <si>
    <t>Ямочный ремонт улично-дорожной сети города (Закупка товаров, работ и услуг для обеспечения государственных (муниципальных) нужд)</t>
  </si>
  <si>
    <t>13 0 01 20370</t>
  </si>
  <si>
    <t>Уличное освещение (оплата за наружное освещение)  (Закупка товаров, работ и услуг для обеспечения государственных (муниципальных) нужд)</t>
  </si>
  <si>
    <t>13 0 01 20350</t>
  </si>
  <si>
    <t>Содержание и ремонт уличного и дворового освещения на территории города Собинка (расходы на обслуживание) (Закупка товаров, работ и услуг для обеспечения государственных (муниципальных) нужд)</t>
  </si>
  <si>
    <r>
      <t>(</t>
    </r>
    <r>
      <rPr>
        <sz val="11.5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организациям)</t>
    </r>
  </si>
  <si>
    <t>13 0 01 0У590</t>
  </si>
  <si>
    <t>Расходы на обеспечение деятельности (оказания услуг) МБУ города Собинки «Благоустройство»</t>
  </si>
  <si>
    <t>13 0 01</t>
  </si>
  <si>
    <t>Основное мероприятие «Организация работ по благоустройству  города»</t>
  </si>
  <si>
    <t>10 2 02 20770</t>
  </si>
  <si>
    <t>10 2 02</t>
  </si>
  <si>
    <t>Основное мероприятие «Установка индивидуальных приборов учета»</t>
  </si>
  <si>
    <t>10 2</t>
  </si>
  <si>
    <t>10 1 01 20060</t>
  </si>
  <si>
    <r>
      <t>Расходы на проведение капитального ремонта общего имущества в многоквартирных домах города Собинка ( уплата взносов на капитальный ремонт)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</si>
  <si>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10 1 01</t>
  </si>
  <si>
    <t>10 1</t>
  </si>
  <si>
    <t>09 0 01 20290</t>
  </si>
  <si>
    <t>09 0 01 20280</t>
  </si>
  <si>
    <t>Совершенствование системы безопасности на водных объектах (Закупка товаров, работ и услуг для обеспечения государственных (муниципальных) нужд)</t>
  </si>
  <si>
    <t>09 0 01 20270</t>
  </si>
  <si>
    <t>Развитие системы пожарной безопасности  (Закупка товаров, работ и услуг для обеспечения государственных (муниципальных) нужд)</t>
  </si>
  <si>
    <t>09 0 01</t>
  </si>
  <si>
    <t>Основное мероприятие «Организация осуществления мероприятий по обеспечению первичных мер пожарной безопасности, безопасности людей на водных объектах, охране их жизни и здоровья,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характера"</t>
  </si>
  <si>
    <t>08 0 01 20260</t>
  </si>
  <si>
    <t>Организация досуговой деятельности , направленной на укрепление здоровья, совершенствования интеллектуальных и творческих способностей (Закупка товаров, работ и услуг для обеспечения государственных (муниципальных) нужд)</t>
  </si>
  <si>
    <t>08 0 01 10020</t>
  </si>
  <si>
    <t>Ежемесячная персональная стипендия главы города «Надежда земли Собинской» и единовременные премии(Социальное обеспечение и иные выплаты населению)</t>
  </si>
  <si>
    <t>08 0 01 20240</t>
  </si>
  <si>
    <t>Повышение уровня гражданско-патриотического воспитания молодежи (Закупка товаров, работ и услуг для обеспечения государственных (муниципальных) нужд)</t>
  </si>
  <si>
    <t>08 0 01</t>
  </si>
  <si>
    <t>Основное мероприятие «Организация и осуществление мероприятий по работе с детьми и молодежью»</t>
  </si>
  <si>
    <t>08</t>
  </si>
  <si>
    <t>07 0 01 S0150</t>
  </si>
  <si>
    <t>07 0 01 20230</t>
  </si>
  <si>
    <r>
      <t xml:space="preserve">Дополнительное пенсионное обеспечение за выслугу лет лиц, замещавших муниципальные должности муниципальной службы </t>
    </r>
    <r>
      <rPr>
        <sz val="11.5"/>
        <color theme="1"/>
        <rFont val="Times New Roman"/>
        <family val="1"/>
        <charset val="204"/>
      </rPr>
      <t xml:space="preserve"> (</t>
    </r>
    <r>
      <rPr>
        <sz val="11.5"/>
        <color rgb="FF000000"/>
        <rFont val="Times New Roman"/>
        <family val="1"/>
        <charset val="204"/>
      </rPr>
      <t xml:space="preserve">Социальное обеспечение и иные выплаты населению) </t>
    </r>
  </si>
  <si>
    <t>07 0 01 10010</t>
  </si>
  <si>
    <r>
      <t xml:space="preserve">Ежемесячное поощрение лицам, которым присвоено звание «Почетный гражданин города Собинка» </t>
    </r>
    <r>
      <rPr>
        <sz val="11.5"/>
        <color theme="1"/>
        <rFont val="Times New Roman"/>
        <family val="1"/>
        <charset val="204"/>
      </rPr>
      <t>(</t>
    </r>
    <r>
      <rPr>
        <sz val="11.5"/>
        <color rgb="FF000000"/>
        <rFont val="Times New Roman"/>
        <family val="1"/>
        <charset val="204"/>
      </rPr>
      <t>Социальное обеспечение и иные выплаты населению)</t>
    </r>
  </si>
  <si>
    <t>07 0 01 20020</t>
  </si>
  <si>
    <r>
      <t>Повышение социальной защищенности  отдельных категорий граждан</t>
    </r>
    <r>
      <rPr>
        <sz val="11.5"/>
        <color theme="1"/>
        <rFont val="Times New Roman"/>
        <family val="1"/>
        <charset val="204"/>
      </rPr>
      <t xml:space="preserve"> (</t>
    </r>
    <r>
      <rPr>
        <sz val="11.5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нужд)</t>
    </r>
  </si>
  <si>
    <t>07 0 01</t>
  </si>
  <si>
    <t>Основное мероприятие «Социальная поддержка отдельных категорий граждан»</t>
  </si>
  <si>
    <t>05 2  01 ОД590</t>
  </si>
  <si>
    <r>
      <t xml:space="preserve">Расходы на обеспечение деятельности (оказания услуг) МБУ «Центр культуры и досуга» </t>
    </r>
    <r>
      <rPr>
        <sz val="11.5"/>
        <color theme="1"/>
        <rFont val="Times New Roman"/>
        <family val="1"/>
        <charset val="204"/>
      </rPr>
      <t>(</t>
    </r>
    <r>
      <rPr>
        <sz val="11.5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организациям)</t>
    </r>
  </si>
  <si>
    <t>05 2 01 70390</t>
  </si>
  <si>
    <t>05 2 01</t>
  </si>
  <si>
    <t>Основное мероприятие «Организация и проведение культурно-досуговых мероприятий и участие  в мероприятиях других уровней»</t>
  </si>
  <si>
    <t>05 2</t>
  </si>
  <si>
    <t>Подпрограмма «Культура»</t>
  </si>
  <si>
    <t>05 1 01 20200</t>
  </si>
  <si>
    <r>
      <t xml:space="preserve">Обслуживание вечного огня на мемориале павшим воинам в Великую Отечественную войну </t>
    </r>
    <r>
      <rPr>
        <sz val="11.5"/>
        <color theme="1"/>
        <rFont val="Times New Roman"/>
        <family val="1"/>
        <charset val="204"/>
      </rPr>
      <t xml:space="preserve"> 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</si>
  <si>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05 1 01 20190</t>
  </si>
  <si>
    <r>
      <t xml:space="preserve">Ремонт памятников </t>
    </r>
    <r>
      <rPr>
        <sz val="11.5"/>
        <color theme="1"/>
        <rFont val="Times New Roman"/>
        <family val="1"/>
        <charset val="204"/>
      </rPr>
      <t xml:space="preserve"> 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</si>
  <si>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05 1 01</t>
  </si>
  <si>
    <t>Основное мероприятие «Сохранение культурного и исторического наследия»</t>
  </si>
  <si>
    <t>05 1</t>
  </si>
  <si>
    <t xml:space="preserve">Подпрограмма «Наследие» </t>
  </si>
  <si>
    <t>04 0 02 20180</t>
  </si>
  <si>
    <r>
      <t xml:space="preserve">Расходы по уплате налогов </t>
    </r>
    <r>
      <rPr>
        <sz val="11.5"/>
        <color rgb="FF000000"/>
        <rFont val="Times New Roman"/>
        <family val="1"/>
        <charset val="204"/>
      </rPr>
      <t>(Иные бюджетные ассигнования)</t>
    </r>
  </si>
  <si>
    <t>04 0 02 20160</t>
  </si>
  <si>
    <t>04 0 02 20150</t>
  </si>
  <si>
    <t>04 0 02</t>
  </si>
  <si>
    <t>04 0 01 20180</t>
  </si>
  <si>
    <t>Расходы по уплате налогов (Иные бюджетные ассигнования)</t>
  </si>
  <si>
    <t>04 0 01 20170</t>
  </si>
  <si>
    <t>04 0 01 20150</t>
  </si>
  <si>
    <t>04 0 01</t>
  </si>
  <si>
    <t>03 2 02 20140</t>
  </si>
  <si>
    <r>
      <t>Расходы на уплату процентных платежей по муниципальному долгу (Обслуживание государственного (муниципального) долга)</t>
    </r>
    <r>
      <rPr>
        <sz val="11.5"/>
        <color theme="1"/>
        <rFont val="Times New Roman"/>
        <family val="1"/>
        <charset val="204"/>
      </rPr>
      <t xml:space="preserve">    </t>
    </r>
  </si>
  <si>
    <t>03 2 02</t>
  </si>
  <si>
    <t>Основное мероприятие «Контроль за объемом расходов, направляемых на обслуживание муниципального долга, обеспечение своевременных расчетов по обслуживанию муниципального долга города»</t>
  </si>
  <si>
    <t>03 2</t>
  </si>
  <si>
    <t>Подпрограмма «Управление муниципальным долгом и муниципальными финансовыми активами города Собинки» муниципальной программы «Управление муниципальными финансами и муниципальным долгом города Собинки»</t>
  </si>
  <si>
    <t>Муниципальная программа «Управление муниципальными финансами и муниципальным долгом города Собинки»</t>
  </si>
  <si>
    <t>Итого:</t>
  </si>
  <si>
    <t>ПР</t>
  </si>
  <si>
    <t>РЗ</t>
  </si>
  <si>
    <t>ВР</t>
  </si>
  <si>
    <t>ЦСР</t>
  </si>
  <si>
    <t>Бюджетная классификация</t>
  </si>
  <si>
    <t>Наименование</t>
  </si>
  <si>
    <t xml:space="preserve">классификации расходов бюджета муниципального образования город </t>
  </si>
  <si>
    <t xml:space="preserve">направлениям деятельности), группам видов расходов, разделам, подразделам </t>
  </si>
  <si>
    <t xml:space="preserve">(муниципальным  программам города Собинки  и непрограммным </t>
  </si>
  <si>
    <t xml:space="preserve">Распределение бюджетных ассигнований по целевым статьям </t>
  </si>
  <si>
    <t>к решению Совета народных депутатов</t>
  </si>
  <si>
    <t>Муниципальная программа «Сохранение и развитие культуры города Собинки»</t>
  </si>
  <si>
    <t>Муниципальная программа «Реализация молодежной политики в городе Собинке»</t>
  </si>
  <si>
    <t xml:space="preserve">Муниципальная программа «Формирование современной городской среды на территории муниципального образования город Собинка» </t>
  </si>
  <si>
    <t>Подпрограмма «Формирование современной городской среды на территории города Собинка»</t>
  </si>
  <si>
    <t>18 1 F2 55550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</si>
  <si>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дороги"(Закупка товаров, работ и услуг для обеспечения государственных (муниципальных) нужд)</t>
  </si>
  <si>
    <t xml:space="preserve">18 1 F2 </t>
  </si>
  <si>
    <t>Ремонт автомобильных дорог общего пользования(Закупка товаров, работ и услуг для обеспечения государственных (муниципальных) нужд)</t>
  </si>
  <si>
    <t>98 1</t>
  </si>
  <si>
    <t>Основное мероприятие "Обеспечение мероприятий по переселению граждан из аварийного жилищного фонда"</t>
  </si>
  <si>
    <t>98 1 F3</t>
  </si>
  <si>
    <t>20 0 01 20870</t>
  </si>
  <si>
    <t>04 0 01 20110</t>
  </si>
  <si>
    <t>04 0 01 20470</t>
  </si>
  <si>
    <t>04 0 01 20090</t>
  </si>
  <si>
    <t>04 0 03</t>
  </si>
  <si>
    <t>04 0 03 2И020</t>
  </si>
  <si>
    <r>
      <t xml:space="preserve">Проведение мероприятий по землеустройству 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</si>
  <si>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r>
      <t xml:space="preserve">Оценка объектов недвижимости муниципальной собственности 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</si>
  <si>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r>
      <t xml:space="preserve">Проведение мероприятий по технической инвентаризации муниципального имущества 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</si>
  <si>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r>
      <t xml:space="preserve">Оценка  объектов недвижимости муниципальной собственности 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</si>
  <si>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Основное мероприятие «Управление и распоряжение  имуществом, МО г. Собинка»</t>
  </si>
  <si>
    <t>Основное мероприятие Повышение прозрачности передачи имущества МО город Собинка и земельных участков, находящимися в муниципальной собственности и собственность на которые не разграничена, в собственность или в аренду гражданам и юридическим лицам, в случаях и в порядке, установленных законодательством</t>
  </si>
  <si>
    <t>01 0 02</t>
  </si>
  <si>
    <t>Установка индивидуальных приборов учета(Закупка товаров, работ и услуг для обеспечения государственных (муниципальных) нужд)</t>
  </si>
  <si>
    <t>13</t>
  </si>
  <si>
    <t>981F36748S</t>
  </si>
  <si>
    <t>Организация досуговой деятельности , направленной на укрепление здоровья, совершенствования интеллектуальных и творческих способностей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</si>
  <si>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13 0 01 20410</t>
  </si>
  <si>
    <r>
      <t xml:space="preserve">Обеспечение равной доступности услуг  транспорта общего пользования для отдельных категорий граждан в муниципальном сообщении </t>
    </r>
    <r>
      <rPr>
        <sz val="11.5"/>
        <color theme="1"/>
        <rFont val="Times New Roman"/>
        <family val="1"/>
        <charset val="204"/>
      </rPr>
      <t>(</t>
    </r>
    <r>
      <rPr>
        <sz val="11.5"/>
        <color rgb="FF000000"/>
        <rFont val="Times New Roman"/>
        <family val="1"/>
        <charset val="204"/>
      </rPr>
      <t>Социальное обеспечение и иные выплаты населению)</t>
    </r>
  </si>
  <si>
    <r>
      <t xml:space="preserve">Обеспечение равной доступности услуг  транспорта общего пользования для отдельных категорий граждан в муниципальном сообщении </t>
    </r>
    <r>
      <rPr>
        <sz val="11.5"/>
        <color theme="1"/>
        <rFont val="Times New Roman"/>
        <family val="1"/>
        <charset val="204"/>
      </rPr>
      <t xml:space="preserve"> (</t>
    </r>
    <r>
      <rPr>
        <sz val="11.5"/>
        <color rgb="FF000000"/>
        <rFont val="Times New Roman"/>
        <family val="1"/>
        <charset val="204"/>
      </rPr>
      <t>Социальное обеспечение и иные выплаты населению)</t>
    </r>
  </si>
  <si>
    <t>Основное мероприятие  «Благоустройство дворовых территорий многоквартирных домов и наиболее посещаемых муниципальных территорий общего пользования города»</t>
  </si>
  <si>
    <t>Сумма (тыс.руб.)</t>
  </si>
  <si>
    <t>Повышение оплаты труда работников культуры в соответствии с указом Президента Российской Федерации от 07.05.2015 года №597(Предоставление субсидий бюджетным, автономным учреждениям и иным некоммерческим организациям)</t>
  </si>
  <si>
    <t xml:space="preserve"> Благоустройство дворовых территорий многоквартирных домов и наиболее посещаемых муниципальных территорий общего пользования города (Закупка товаров, работ и услуг для обеспечения государственных (муниципальных) нужд)</t>
  </si>
  <si>
    <t>Муниципальная программа «Обеспечение территории муниципального образования г.Собинки документацией для осуществления градостроительной деятельности»</t>
  </si>
  <si>
    <t>Основное мероприятие «Организация подготовки документов территориального планирования, градостроительного зонирования, документации по планировке территории»</t>
  </si>
  <si>
    <t>14 0 01</t>
  </si>
  <si>
    <t>Обеспечение территорий документацией для осуществления градостроительной деятельности(Закупка товаров, работ и услуг для обеспечения государственных (муниципальных) нужд)</t>
  </si>
  <si>
    <t>14 0 01 S0080</t>
  </si>
  <si>
    <t>Повышение готовности сил и средств к проведению аварийно-спасательных и других неотложных работ в случае возникновения чрезвычайных ситуаций мирного и военного времени,  предупреждение происшествий и/или ЧС на территории города(Закупка товаров, работ и услуг для обеспечения государственных (муниципальных) нужд)</t>
  </si>
  <si>
    <t>Муниципальная программа "Дорожное хозяйство муниципального образования город Собинка"</t>
  </si>
  <si>
    <t>Подпрограмма "Капитальный ремонт и ремонт автомобильных дорог общего пользования местного значения и искусственных сооружений на них"</t>
  </si>
  <si>
    <t>23 2</t>
  </si>
  <si>
    <t>Основное мероприятие "Ремонт автомобильных дорог общего пользования местного значения"</t>
  </si>
  <si>
    <t>23 2 01</t>
  </si>
  <si>
    <t>Основное мероприятие "Осуществление дорожной деятельности в рамках реализации национального проекта "Безопасные и качественные автомобильные дороги"</t>
  </si>
  <si>
    <t>23 2 R1</t>
  </si>
  <si>
    <t>Подпрограмма "Повышение безопасности дорожного движения на территории города Собинка"</t>
  </si>
  <si>
    <t>23 3</t>
  </si>
  <si>
    <t>Основное мероприятие "Обустройство участков улично-дорожной сети города, в том числе в зоне пешеходных переходов пешеходными ограждениями, знаками, ИДН, светофорами  и др."</t>
  </si>
  <si>
    <t>23 3 02</t>
  </si>
  <si>
    <t>Обустройство участков улично-дорожной сети города, в том числе в зоне пешеходных переходов пешеходными ограждениями, знаками, ИДН, светофорами  и др.(Закупка товаров, работ и услуг для обеспечения государственных (муниципальных) нужд)</t>
  </si>
  <si>
    <t>Организация прохождения диспасеризации муниципальными служащими (Закупка товаров, работ и услуг для обеспечения государственных (муниципальных) нужд)</t>
  </si>
  <si>
    <t>Организация повышения квалификации муниципальными служащими (Закупка товаров, работ и услуг для обеспечения государственных (муниципальных) нужд)</t>
  </si>
  <si>
    <t>Организация прохождения диспансеризации муниципальными служащими (Закупка товаров, работ и услуг для обеспечения государственных (муниципальных) нужд)</t>
  </si>
  <si>
    <t>Организация прохождения диспансеризации муниципальными служащими  (Закупка товаров, работ и услуг для обеспечения государственных (муниципальных) нужд)</t>
  </si>
  <si>
    <t>Муниципальная программа "Использование и охрана земель муниципального образования город Собинка Собинского района"</t>
  </si>
  <si>
    <t>Муниципальная программа «Управление муниципальным имуществом и земельными ресурсами муниципального образования город Собинка Собинского района»</t>
  </si>
  <si>
    <t>Муниципальная программа «Социальная поддержка населения города Собинки»</t>
  </si>
  <si>
    <t>Муниципальная программа «Благоустройство территории города Собинки»</t>
  </si>
  <si>
    <t xml:space="preserve"> Расходы по благоустройству территории города для комфортного проживания граждан(Закупка товаров, работ и услуг для обеспечения государственных (муниципальных) нужд)</t>
  </si>
  <si>
    <t>Муниципальная программа «Модернизация объектов коммунальной инфраструктуры в муниципальном образовании город Собинка»</t>
  </si>
  <si>
    <t>Адресная программа "Обеспечение устойчивого сокращения непригодного для проживания жилищного фонда муниципального образования город Собинка"</t>
  </si>
  <si>
    <t>Установка индивидуальных приборов учета(Социальное обеспечение и иные выплаты населению)</t>
  </si>
  <si>
    <t>Основное мероприятие «Управление и распоряжение земельными участками, находящимися в муниципальной собственности  и собственность на которые не разграничена, в случаях и порядке, установленных законодательством»</t>
  </si>
  <si>
    <t>01 0 02 20930</t>
  </si>
  <si>
    <t>Экологическое сопровождение (проектирование) объекта специального назначенигородская свалка ТБО(Закупка товаров, работ и услуг для обеспечения государственных (муниципальных) нужд)</t>
  </si>
  <si>
    <t>10 2 01</t>
  </si>
  <si>
    <t>10 2 01 20070</t>
  </si>
  <si>
    <t>Подпрограмма«Переселение граждан из аварийного жилищного фонда города Собинки»</t>
  </si>
  <si>
    <t>Выполнение работ, связанных с осуществлением регулярных перевозок по регулируемым тарифам на территории муниципального образования город Собинка(Закупка товаров, работ и услуг для обеспечения государственных (муниципальных) нужд)</t>
  </si>
  <si>
    <t>99 9 00 20970</t>
  </si>
  <si>
    <t>Содержание и текущий ремонт временно незаселенных муниципальных жилых и нежилых помещений(Закупка товаров, работ и услуг для обеспечения государственных (муниципальных) нужд)</t>
  </si>
  <si>
    <t>Отопление временно незаселенные муниципальных жилых помещений(Закупка товаров, работ и услуг для обеспечения государственных (муниципальных) нужд)</t>
  </si>
  <si>
    <t>Техническое обслуживание линейных объектов(Закупка товаров, работ и услуг для обеспечения государственных (муниципальных) нужд)</t>
  </si>
  <si>
    <t>Расходы на выплаты по оплате труда работников  органа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</si>
  <si>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опубликование материалов в средствах массовой информации(Закупка товаров, работ и услуг для обеспечения государственных (муниципальных) нужд)</t>
  </si>
  <si>
    <t>01 0 01</t>
  </si>
  <si>
    <t>Замена светильников уличного освещения(Закупка товаров, работ и услуг для обеспечения государственных (муниципальных) нужд)</t>
  </si>
  <si>
    <t>Муниципальная программа «Энергосбережение и повышение энергетической эффективности в муниципальном образовании город Собинка»</t>
  </si>
  <si>
    <t>Основное мероприятие «Внедрение мероприятий по энергосбережению в сфере уличного освещения»</t>
  </si>
  <si>
    <t>02 1</t>
  </si>
  <si>
    <t>02 1 01</t>
  </si>
  <si>
    <t>02 1 01 20890</t>
  </si>
  <si>
    <t>Подпрограмма «Энергосбережение и повышение энергетической эффективности в муниципальном образовании  город Собинка»</t>
  </si>
  <si>
    <t>Расходы по уплате налогов(Иные бюджетные ассигнования)</t>
  </si>
  <si>
    <t>01 0 02 20180</t>
  </si>
  <si>
    <t>01 0 01 20980</t>
  </si>
  <si>
    <t xml:space="preserve">  Расходы на проведение ремонта кровли многоквартирного дома по адресу Рабочий проспект, д7(Закупка товаров, работ и услуг для обеспечения государственных (муниципальных) нужд)</t>
  </si>
  <si>
    <t>99 9 0021010</t>
  </si>
  <si>
    <t>Организация и проведение мероприятий по физической культуре и спорту(Закупка товаров, работ и услуг для обеспечения государственных (муниципальных) нужд)</t>
  </si>
  <si>
    <t>99 9 00 21020</t>
  </si>
  <si>
    <t>Расходы по проекту рекультивации земельного участка, расположенного в городе Собинка( полигон ТБО), в том числе с проведением работ по инженерным изысканиям(Закупка товаров, работ и услуг для обеспечения государственных (муниципальных) нужд)</t>
  </si>
  <si>
    <t>232R15393D</t>
  </si>
  <si>
    <t>Капитальный ремонт муниципальных квартир и помещений (Закупка товаров, работ и услуг для обеспечения государственных (муниципальных) нужд)</t>
  </si>
  <si>
    <t>2024 год</t>
  </si>
  <si>
    <t>Расходы на проведение выборов(Иные бюджетные ассигнования)</t>
  </si>
  <si>
    <t>99 9 00 20120</t>
  </si>
  <si>
    <t>Расходы на осуществление дорожной деятельности в отношении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</si>
  <si>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23201S2460</t>
  </si>
  <si>
    <t>99 9 00 80030</t>
  </si>
  <si>
    <t xml:space="preserve"> Осуществление части полномочий по решению вопросов местного значения по выдаче разрешений на размещение рекламных конструкций на зданиях и сооружениях, расположенных на территории города, анулированию таких решений (Закупка товаров, работ и услуг для обеспечения государственных (муниципальных)нужд)</t>
  </si>
  <si>
    <t>Основное мероприятие "Разработка документации организации дорожного движения, паспортизация автомобильных дорог"(Закупка товаров, работ и услуг для обеспечения государственных (муниципальных) нужд)</t>
  </si>
  <si>
    <t>23 3 03</t>
  </si>
  <si>
    <t>2025 год</t>
  </si>
  <si>
    <t>Благоустройство территории городского кладбища(Закупка товаров, работ и услуг для обеспечения государственных (муниципальных) нужд)</t>
  </si>
  <si>
    <t>13 0 01 21040</t>
  </si>
  <si>
    <t>Основное мероприятие «Модернизация объектов водоснабжения, магистрального водопровода»</t>
  </si>
  <si>
    <t>Модернизация объектов коммунальной инфраструктуры(Капитальные вложения в объекты государственной (муниципальной) собственности)</t>
  </si>
  <si>
    <t>22 0 02</t>
  </si>
  <si>
    <t>22002S1580</t>
  </si>
  <si>
    <r>
      <t xml:space="preserve">Расходы на обеспечение функций  представительного органа муниципального образования </t>
    </r>
    <r>
      <rPr>
        <sz val="11.5"/>
        <color rgb="FF000000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</si>
  <si>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Осуществление части полномочий по решению вопросов местного значения по обеспечению условий для развития физической культуры, школьного спорта и массового спорта ( Межбюджетные трансферты)</t>
  </si>
  <si>
    <t>Муниципальная программа «Развитие системы гражданской обороны, пожарной безопасности, безопасности на водных объектах, защиты населения и территории от чрезвычайных ситуаций  и снижения рисков их возникновения на территории муниципального образования город Собинка»</t>
  </si>
  <si>
    <t>Муниципальная программа «Капитальный ремонт многоквартирных домов и муниципальных помещений г.Собинки »</t>
  </si>
  <si>
    <t>Подпрограмма «Капитальный ремонт общего имущества многоквартирных домов г.Собинки »</t>
  </si>
  <si>
    <t>Подпрограмма «Капитальный ремонт муниципальных  помещений г.Собинки »</t>
  </si>
  <si>
    <t>07 0 01 10030</t>
  </si>
  <si>
    <t>Оcуществление части  полномочий по решению вопросов местного значения по обеспечению жильем молодых семей(Межбюджетные трансферты)</t>
  </si>
  <si>
    <t>99 9 00 L4970</t>
  </si>
  <si>
    <t>Приведение в нормативное состояние автомобильных дорог и искуственных дорожных сооружений в рамках реализации национального проекта "Безопасные качественные дороги"(Закупка товаров, работ и услуг для обеспечения государственных (муниципальных) нужд)</t>
  </si>
  <si>
    <t>232R153940</t>
  </si>
  <si>
    <t>Разработка проекта  инженерной и транспортной инфраструктуры земельных участков, предоставляемых для индивидуального жилищного строительства многодетным семьям(Закупка товаров, работ и услуг для обеспечения государственных (муниципальных) нужд)</t>
  </si>
  <si>
    <t>99 9 00 21050</t>
  </si>
  <si>
    <t>Основное мероприятие «Разработка проекта рекультивации     Собинской городской свалки»</t>
  </si>
  <si>
    <t>Основное мероприятие «Выполнение требований                      природоохранного законодательства в отношении объекта (Собинской городской свалки), оказывающего негативное воздействие на окружающую среду»</t>
  </si>
  <si>
    <t>Расходы за счёт резервного фонда администрации города для предупреждения и ликвидации чрезвычайных ситуаций(Иные бюджетные ассигнования)</t>
  </si>
  <si>
    <t>Основное мероприятие «Капитальный ремонт общего имущества многоквартирных домов г.Собинки»</t>
  </si>
  <si>
    <t>Основное мероприятие «Ремонт муниципальных помещений»</t>
  </si>
  <si>
    <t>Расходы на проведение городских праздников (Закупка товаров, работ и услуг для обеспечения государственных (муниципальных) нужд)</t>
  </si>
  <si>
    <t>14 0 01 70080</t>
  </si>
  <si>
    <t>07 0 01 70150</t>
  </si>
  <si>
    <t xml:space="preserve"> Благоустройство дворовых территорий многоквартирных домов и наиболее посещаемых муниципальных территорий общего пользования города (Иные бюджетные ассигнования)</t>
  </si>
  <si>
    <t>Разработка документации организации дорожного движения, паспортизация автомобильных дорог(Закупка товаров, работ и услуг для обеспечения государственных (муниципальных) нужд)</t>
  </si>
  <si>
    <t>Приложение 5</t>
  </si>
  <si>
    <t>Субсидия на компенсацию выпадающих доходов  теплоснабжающей организации  (Иные бюджетные ассигнования)</t>
  </si>
  <si>
    <t>99 9 0060020</t>
  </si>
  <si>
    <t xml:space="preserve">от .12.2023 №/ </t>
  </si>
  <si>
    <t>Собинка на 2024 год и на плановый период 2025 и 2026 годов</t>
  </si>
  <si>
    <t>2026 год</t>
  </si>
  <si>
    <t xml:space="preserve"> Нанесение горизонтальной разметки (Закупка товаров, работ и услуг для обеспечения государственных (муниципальных) нужд)</t>
  </si>
  <si>
    <t>13 0 01 21070</t>
  </si>
  <si>
    <t>Подпрограмма«Обеспечение безопасного проживания граждан  в жилых помещениях маневренного фонда»</t>
  </si>
  <si>
    <t>Основное мероприятие "Обеспечение безопасного проживания граждан  в жилых помещениях маневренного фонда"</t>
  </si>
  <si>
    <t>Обеспечение безопасного проживания граждан  в жилых помещениях маневренного фонда(Закупка товаров, работ и услуг для обеспечения государственных (муниципальных) нужд)</t>
  </si>
  <si>
    <t>98 2</t>
  </si>
  <si>
    <t>98 2 03</t>
  </si>
  <si>
    <t>98203S2420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</si>
</sst>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000"/>
    <numFmt numFmtId="167" formatCode="#,##0.00000"/>
  </numFmts>
  <fonts count="19">
    <font>
      <sz val="11"/>
      <color theme="1"/>
      <name val="Calibri"/>
      <family val="2"/>
      <scheme val="minor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.5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7" fillId="0" borderId="0"/>
    <xf numFmtId="0" fontId="18" fillId="0" borderId="8">
      <alignment vertical="top" wrapText="1"/>
    </xf>
  </cellStyleXfs>
  <cellXfs count="193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justify"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Border="1" applyAlignment="1">
      <alignment horizont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7" fillId="2" borderId="1" xfId="0" quotePrefix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top"/>
    </xf>
    <xf numFmtId="164" fontId="13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164" fontId="1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2" xfId="0" applyBorder="1" applyAlignment="1"/>
  </cellXfs>
  <cellStyles count="3">
    <cellStyle name="xl32" xfId="2"/>
    <cellStyle name="Обычный" xfId="0" builtinId="0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7"/>
  <sheetViews>
    <sheetView tabSelected="1" zoomScaleNormal="100" workbookViewId="0">
      <selection activeCell="K157" sqref="K157"/>
    </sheetView>
  </sheetViews>
  <sheetFormatPr defaultRowHeight="15"/>
  <cols>
    <col min="1" max="1" width="54.5703125" customWidth="1"/>
    <col min="2" max="2" width="14.85546875" customWidth="1"/>
    <col min="6" max="6" width="19.7109375" customWidth="1"/>
    <col min="7" max="7" width="13.85546875" customWidth="1"/>
    <col min="8" max="8" width="14.7109375" customWidth="1"/>
    <col min="9" max="9" width="13" customWidth="1"/>
  </cols>
  <sheetData>
    <row r="1" spans="1:9">
      <c r="E1" s="184" t="s">
        <v>290</v>
      </c>
      <c r="F1" s="184"/>
    </row>
    <row r="2" spans="1:9">
      <c r="B2" s="184" t="s">
        <v>154</v>
      </c>
      <c r="C2" s="184"/>
      <c r="D2" s="184"/>
      <c r="E2" s="184"/>
      <c r="F2" s="184"/>
    </row>
    <row r="3" spans="1:9" ht="12.75" customHeight="1">
      <c r="B3" s="185" t="s">
        <v>293</v>
      </c>
      <c r="C3" s="185"/>
      <c r="D3" s="185"/>
      <c r="E3" s="185"/>
      <c r="F3" s="185"/>
    </row>
    <row r="6" spans="1:9" ht="18.75">
      <c r="A6" s="187" t="s">
        <v>153</v>
      </c>
      <c r="B6" s="187"/>
      <c r="C6" s="187"/>
      <c r="D6" s="187"/>
      <c r="E6" s="187"/>
      <c r="F6" s="187"/>
      <c r="G6" s="28"/>
      <c r="H6" s="28"/>
      <c r="I6" s="28"/>
    </row>
    <row r="7" spans="1:9" ht="18.75">
      <c r="A7" s="187" t="s">
        <v>152</v>
      </c>
      <c r="B7" s="187"/>
      <c r="C7" s="187"/>
      <c r="D7" s="187"/>
      <c r="E7" s="187"/>
      <c r="F7" s="187"/>
      <c r="G7" s="28"/>
      <c r="H7" s="28"/>
      <c r="I7" s="28"/>
    </row>
    <row r="8" spans="1:9" ht="18.75">
      <c r="A8" s="187" t="s">
        <v>151</v>
      </c>
      <c r="B8" s="187"/>
      <c r="C8" s="187"/>
      <c r="D8" s="187"/>
      <c r="E8" s="187"/>
      <c r="F8" s="187"/>
      <c r="G8" s="28"/>
      <c r="H8" s="28"/>
      <c r="I8" s="28"/>
    </row>
    <row r="9" spans="1:9" ht="18.75">
      <c r="A9" s="187" t="s">
        <v>150</v>
      </c>
      <c r="B9" s="187"/>
      <c r="C9" s="187"/>
      <c r="D9" s="187"/>
      <c r="E9" s="187"/>
      <c r="F9" s="187"/>
      <c r="G9" s="28"/>
      <c r="H9" s="28"/>
      <c r="I9" s="28"/>
    </row>
    <row r="10" spans="1:9" ht="18.75">
      <c r="A10" s="188" t="s">
        <v>294</v>
      </c>
      <c r="B10" s="188"/>
      <c r="C10" s="188"/>
      <c r="D10" s="188"/>
      <c r="E10" s="188"/>
      <c r="F10" s="188"/>
      <c r="G10" s="28"/>
      <c r="H10" s="28"/>
      <c r="I10" s="28"/>
    </row>
    <row r="11" spans="1:9" ht="18.75">
      <c r="A11" s="29"/>
      <c r="B11" s="29"/>
      <c r="C11" s="29"/>
      <c r="D11" s="29"/>
      <c r="E11" s="29"/>
      <c r="F11" s="29"/>
      <c r="G11" s="28"/>
      <c r="H11" s="28"/>
      <c r="I11" s="28"/>
    </row>
    <row r="12" spans="1:9">
      <c r="A12" s="189" t="s">
        <v>149</v>
      </c>
      <c r="B12" s="179" t="s">
        <v>148</v>
      </c>
      <c r="C12" s="179"/>
      <c r="D12" s="179"/>
      <c r="E12" s="179"/>
      <c r="F12" s="190" t="s">
        <v>187</v>
      </c>
      <c r="G12" s="191"/>
      <c r="H12" s="192"/>
    </row>
    <row r="13" spans="1:9">
      <c r="A13" s="189"/>
      <c r="B13" s="27" t="s">
        <v>147</v>
      </c>
      <c r="C13" s="27" t="s">
        <v>146</v>
      </c>
      <c r="D13" s="27" t="s">
        <v>145</v>
      </c>
      <c r="E13" s="27" t="s">
        <v>144</v>
      </c>
      <c r="F13" s="26" t="s">
        <v>251</v>
      </c>
      <c r="G13" s="66" t="s">
        <v>260</v>
      </c>
      <c r="H13" s="66" t="s">
        <v>295</v>
      </c>
    </row>
    <row r="14" spans="1:9" ht="15.75">
      <c r="A14" s="3" t="s">
        <v>143</v>
      </c>
      <c r="B14" s="7"/>
      <c r="C14" s="7"/>
      <c r="D14" s="7"/>
      <c r="E14" s="7"/>
      <c r="F14" s="25">
        <f>F15+F25+F29+F43+F52+F60+F66+F71+F81+F102+F107+F111+F116+F140+F142+F147+F155+F98+F126+F123+F21</f>
        <v>199299.6</v>
      </c>
      <c r="G14" s="9">
        <f>G15+G21+G25+G29+G43+G52+G60+G66+G71+G81+G102+G107+G111+G116+G140+G142+G147+G155+G98+G126+G123</f>
        <v>589096.10000000009</v>
      </c>
      <c r="H14" s="9">
        <f>H15+H21+H25+H29+H43+H52+H60+H66+H71+H81+H102+H107+H111+H116+H140+H142+H147+H155+H98+H126+H123</f>
        <v>178133.3</v>
      </c>
    </row>
    <row r="15" spans="1:9" ht="45.75" customHeight="1">
      <c r="A15" s="33" t="s">
        <v>212</v>
      </c>
      <c r="B15" s="16" t="s">
        <v>1</v>
      </c>
      <c r="C15" s="7"/>
      <c r="D15" s="7"/>
      <c r="E15" s="7"/>
      <c r="F15" s="25">
        <f>F18+F16</f>
        <v>390</v>
      </c>
      <c r="G15" s="9">
        <f>G18+G16</f>
        <v>380</v>
      </c>
      <c r="H15" s="9">
        <f t="shared" ref="H15" si="0">H18</f>
        <v>380</v>
      </c>
    </row>
    <row r="16" spans="1:9" ht="30" customHeight="1">
      <c r="A16" s="33" t="s">
        <v>280</v>
      </c>
      <c r="B16" s="109" t="s">
        <v>233</v>
      </c>
      <c r="C16" s="7"/>
      <c r="D16" s="7"/>
      <c r="E16" s="7"/>
      <c r="F16" s="54">
        <f>F17</f>
        <v>0</v>
      </c>
      <c r="G16" s="106">
        <f>G17</f>
        <v>0</v>
      </c>
      <c r="H16" s="106">
        <v>0</v>
      </c>
    </row>
    <row r="17" spans="1:8" ht="74.25" customHeight="1">
      <c r="A17" s="33" t="s">
        <v>248</v>
      </c>
      <c r="B17" s="121" t="s">
        <v>243</v>
      </c>
      <c r="C17" s="107">
        <v>200</v>
      </c>
      <c r="D17" s="108" t="s">
        <v>3</v>
      </c>
      <c r="E17" s="108" t="s">
        <v>0</v>
      </c>
      <c r="F17" s="54">
        <v>0</v>
      </c>
      <c r="G17" s="106">
        <v>0</v>
      </c>
      <c r="H17" s="106">
        <v>0</v>
      </c>
    </row>
    <row r="18" spans="1:8" ht="60">
      <c r="A18" s="33" t="s">
        <v>281</v>
      </c>
      <c r="B18" s="51" t="s">
        <v>178</v>
      </c>
      <c r="C18" s="7"/>
      <c r="D18" s="7"/>
      <c r="E18" s="7"/>
      <c r="F18" s="54">
        <f>F20+F19</f>
        <v>390</v>
      </c>
      <c r="G18" s="59">
        <f>G19+G20</f>
        <v>380</v>
      </c>
      <c r="H18" s="59">
        <f>H19+H20</f>
        <v>380</v>
      </c>
    </row>
    <row r="19" spans="1:8" ht="33" customHeight="1">
      <c r="A19" s="33" t="s">
        <v>241</v>
      </c>
      <c r="B19" s="117" t="s">
        <v>242</v>
      </c>
      <c r="C19" s="7">
        <v>800</v>
      </c>
      <c r="D19" s="116" t="s">
        <v>20</v>
      </c>
      <c r="E19" s="116" t="s">
        <v>3</v>
      </c>
      <c r="F19" s="54">
        <v>170</v>
      </c>
      <c r="G19" s="118">
        <v>170</v>
      </c>
      <c r="H19" s="118">
        <v>170</v>
      </c>
    </row>
    <row r="20" spans="1:8" ht="62.25" customHeight="1">
      <c r="A20" s="53" t="s">
        <v>222</v>
      </c>
      <c r="B20" s="91" t="s">
        <v>221</v>
      </c>
      <c r="C20" s="7">
        <v>200</v>
      </c>
      <c r="D20" s="93" t="s">
        <v>20</v>
      </c>
      <c r="E20" s="93" t="s">
        <v>3</v>
      </c>
      <c r="F20" s="54">
        <v>220</v>
      </c>
      <c r="G20" s="92">
        <v>210</v>
      </c>
      <c r="H20" s="92">
        <v>210</v>
      </c>
    </row>
    <row r="21" spans="1:8" ht="42.75" customHeight="1">
      <c r="A21" s="53" t="s">
        <v>235</v>
      </c>
      <c r="B21" s="16" t="s">
        <v>2</v>
      </c>
      <c r="C21" s="14"/>
      <c r="D21" s="16"/>
      <c r="E21" s="16"/>
      <c r="F21" s="25">
        <f>F23</f>
        <v>500</v>
      </c>
      <c r="G21" s="9">
        <f>G23</f>
        <v>500</v>
      </c>
      <c r="H21" s="9">
        <f>H23</f>
        <v>500</v>
      </c>
    </row>
    <row r="22" spans="1:8" ht="42.75" customHeight="1">
      <c r="A22" s="53" t="s">
        <v>240</v>
      </c>
      <c r="B22" s="114" t="s">
        <v>237</v>
      </c>
      <c r="C22" s="14"/>
      <c r="D22" s="16"/>
      <c r="E22" s="16"/>
      <c r="F22" s="54">
        <f>F23</f>
        <v>500</v>
      </c>
      <c r="G22" s="113">
        <f>G23</f>
        <v>500</v>
      </c>
      <c r="H22" s="113">
        <f>H23</f>
        <v>500</v>
      </c>
    </row>
    <row r="23" spans="1:8" ht="38.25" customHeight="1">
      <c r="A23" s="53" t="s">
        <v>236</v>
      </c>
      <c r="B23" s="115" t="s">
        <v>238</v>
      </c>
      <c r="C23" s="7"/>
      <c r="D23" s="112"/>
      <c r="E23" s="112"/>
      <c r="F23" s="54">
        <f t="shared" ref="F23:H23" si="1">F24</f>
        <v>500</v>
      </c>
      <c r="G23" s="111">
        <f t="shared" si="1"/>
        <v>500</v>
      </c>
      <c r="H23" s="111">
        <f t="shared" si="1"/>
        <v>500</v>
      </c>
    </row>
    <row r="24" spans="1:8" ht="43.5" customHeight="1">
      <c r="A24" s="53" t="s">
        <v>234</v>
      </c>
      <c r="B24" s="115" t="s">
        <v>239</v>
      </c>
      <c r="C24" s="7">
        <v>200</v>
      </c>
      <c r="D24" s="112" t="s">
        <v>3</v>
      </c>
      <c r="E24" s="112" t="s">
        <v>0</v>
      </c>
      <c r="F24" s="54">
        <v>500</v>
      </c>
      <c r="G24" s="111">
        <v>500</v>
      </c>
      <c r="H24" s="111">
        <v>500</v>
      </c>
    </row>
    <row r="25" spans="1:8" ht="29.25" customHeight="1">
      <c r="A25" s="23" t="s">
        <v>142</v>
      </c>
      <c r="B25" s="16" t="s">
        <v>0</v>
      </c>
      <c r="C25" s="14"/>
      <c r="D25" s="14"/>
      <c r="E25" s="14"/>
      <c r="F25" s="9">
        <f t="shared" ref="F25:H27" si="2">F26</f>
        <v>900</v>
      </c>
      <c r="G25" s="9">
        <f t="shared" si="2"/>
        <v>500</v>
      </c>
      <c r="H25" s="9">
        <f t="shared" si="2"/>
        <v>500</v>
      </c>
    </row>
    <row r="26" spans="1:8" ht="63" customHeight="1">
      <c r="A26" s="23" t="s">
        <v>141</v>
      </c>
      <c r="B26" s="3" t="s">
        <v>140</v>
      </c>
      <c r="C26" s="7"/>
      <c r="D26" s="7"/>
      <c r="E26" s="7"/>
      <c r="F26" s="2">
        <f t="shared" si="2"/>
        <v>900</v>
      </c>
      <c r="G26" s="59">
        <f t="shared" si="2"/>
        <v>500</v>
      </c>
      <c r="H26" s="59">
        <f t="shared" si="2"/>
        <v>500</v>
      </c>
    </row>
    <row r="27" spans="1:8" ht="60.75" customHeight="1">
      <c r="A27" s="23" t="s">
        <v>139</v>
      </c>
      <c r="B27" s="3" t="s">
        <v>138</v>
      </c>
      <c r="C27" s="7"/>
      <c r="D27" s="7"/>
      <c r="E27" s="7"/>
      <c r="F27" s="2">
        <f t="shared" si="2"/>
        <v>900</v>
      </c>
      <c r="G27" s="59">
        <f t="shared" si="2"/>
        <v>500</v>
      </c>
      <c r="H27" s="59">
        <f t="shared" si="2"/>
        <v>500</v>
      </c>
    </row>
    <row r="28" spans="1:8" ht="45">
      <c r="A28" s="24" t="s">
        <v>137</v>
      </c>
      <c r="B28" s="3" t="s">
        <v>136</v>
      </c>
      <c r="C28" s="3">
        <v>700</v>
      </c>
      <c r="D28" s="3">
        <v>13</v>
      </c>
      <c r="E28" s="4" t="s">
        <v>1</v>
      </c>
      <c r="F28" s="2">
        <v>900</v>
      </c>
      <c r="G28" s="59">
        <v>500</v>
      </c>
      <c r="H28" s="59">
        <v>500</v>
      </c>
    </row>
    <row r="29" spans="1:8" ht="47.25" customHeight="1">
      <c r="A29" s="24" t="s">
        <v>213</v>
      </c>
      <c r="B29" s="16" t="s">
        <v>8</v>
      </c>
      <c r="C29" s="14"/>
      <c r="D29" s="14"/>
      <c r="E29" s="14"/>
      <c r="F29" s="9">
        <f>F30+F37+F41</f>
        <v>3866</v>
      </c>
      <c r="G29" s="9">
        <f>G30+G37+G41</f>
        <v>3966</v>
      </c>
      <c r="H29" s="9">
        <f>H30+H37+H41</f>
        <v>3966</v>
      </c>
    </row>
    <row r="30" spans="1:8" ht="30">
      <c r="A30" s="23" t="s">
        <v>176</v>
      </c>
      <c r="B30" s="3" t="s">
        <v>135</v>
      </c>
      <c r="C30" s="7"/>
      <c r="D30" s="7"/>
      <c r="E30" s="7"/>
      <c r="F30" s="2">
        <f>F31+F32+F33+F34+F35+F36</f>
        <v>3332</v>
      </c>
      <c r="G30" s="59">
        <f>G31+G32+G33+G34+G35+G36</f>
        <v>3432</v>
      </c>
      <c r="H30" s="59">
        <f>H31+H32+H33+H34+H35+H36</f>
        <v>3432</v>
      </c>
    </row>
    <row r="31" spans="1:8" ht="45">
      <c r="A31" s="23" t="s">
        <v>175</v>
      </c>
      <c r="B31" s="78" t="s">
        <v>134</v>
      </c>
      <c r="C31" s="78">
        <v>200</v>
      </c>
      <c r="D31" s="77" t="s">
        <v>1</v>
      </c>
      <c r="E31" s="78">
        <v>13</v>
      </c>
      <c r="F31" s="76">
        <v>100</v>
      </c>
      <c r="G31" s="76">
        <v>200</v>
      </c>
      <c r="H31" s="76">
        <v>200</v>
      </c>
    </row>
    <row r="32" spans="1:8" ht="60">
      <c r="A32" s="23" t="s">
        <v>174</v>
      </c>
      <c r="B32" s="78" t="s">
        <v>133</v>
      </c>
      <c r="C32" s="78">
        <v>200</v>
      </c>
      <c r="D32" s="77" t="s">
        <v>1</v>
      </c>
      <c r="E32" s="78">
        <v>13</v>
      </c>
      <c r="F32" s="76">
        <v>525</v>
      </c>
      <c r="G32" s="76">
        <v>525</v>
      </c>
      <c r="H32" s="76">
        <v>525</v>
      </c>
    </row>
    <row r="33" spans="1:8" ht="30">
      <c r="A33" s="23" t="s">
        <v>132</v>
      </c>
      <c r="B33" s="78" t="s">
        <v>131</v>
      </c>
      <c r="C33" s="78">
        <v>800</v>
      </c>
      <c r="D33" s="77" t="s">
        <v>1</v>
      </c>
      <c r="E33" s="78">
        <v>13</v>
      </c>
      <c r="F33" s="143">
        <v>17</v>
      </c>
      <c r="G33" s="76">
        <v>17</v>
      </c>
      <c r="H33" s="76">
        <v>17</v>
      </c>
    </row>
    <row r="34" spans="1:8" ht="60">
      <c r="A34" s="23" t="s">
        <v>228</v>
      </c>
      <c r="B34" s="45" t="s">
        <v>169</v>
      </c>
      <c r="C34" s="46">
        <v>200</v>
      </c>
      <c r="D34" s="50" t="s">
        <v>3</v>
      </c>
      <c r="E34" s="50" t="s">
        <v>1</v>
      </c>
      <c r="F34" s="164">
        <v>930</v>
      </c>
      <c r="G34" s="59">
        <v>930</v>
      </c>
      <c r="H34" s="59">
        <v>930</v>
      </c>
    </row>
    <row r="35" spans="1:8" ht="51" customHeight="1">
      <c r="A35" s="23" t="s">
        <v>229</v>
      </c>
      <c r="B35" s="45" t="s">
        <v>167</v>
      </c>
      <c r="C35" s="47">
        <v>200</v>
      </c>
      <c r="D35" s="50" t="s">
        <v>3</v>
      </c>
      <c r="E35" s="58" t="s">
        <v>2</v>
      </c>
      <c r="F35" s="43">
        <v>1600</v>
      </c>
      <c r="G35" s="59">
        <v>1600</v>
      </c>
      <c r="H35" s="59">
        <v>1600</v>
      </c>
    </row>
    <row r="36" spans="1:8" ht="45">
      <c r="A36" s="23" t="s">
        <v>230</v>
      </c>
      <c r="B36" s="44" t="s">
        <v>168</v>
      </c>
      <c r="C36" s="45">
        <v>200</v>
      </c>
      <c r="D36" s="58" t="s">
        <v>3</v>
      </c>
      <c r="E36" s="58" t="s">
        <v>2</v>
      </c>
      <c r="F36" s="43">
        <v>160</v>
      </c>
      <c r="G36" s="59">
        <v>160</v>
      </c>
      <c r="H36" s="59">
        <v>160</v>
      </c>
    </row>
    <row r="37" spans="1:8" ht="75">
      <c r="A37" s="23" t="s">
        <v>220</v>
      </c>
      <c r="B37" s="3" t="s">
        <v>130</v>
      </c>
      <c r="C37" s="7"/>
      <c r="D37" s="7"/>
      <c r="E37" s="7"/>
      <c r="F37" s="2">
        <f>F38+F39+F40</f>
        <v>514</v>
      </c>
      <c r="G37" s="59">
        <f>G38+G39+G40</f>
        <v>514</v>
      </c>
      <c r="H37" s="59">
        <f>H38+H39+H40</f>
        <v>514</v>
      </c>
    </row>
    <row r="38" spans="1:8" ht="45">
      <c r="A38" s="23" t="s">
        <v>173</v>
      </c>
      <c r="B38" s="3" t="s">
        <v>129</v>
      </c>
      <c r="C38" s="3">
        <v>200</v>
      </c>
      <c r="D38" s="4" t="s">
        <v>8</v>
      </c>
      <c r="E38" s="3">
        <v>12</v>
      </c>
      <c r="F38" s="2">
        <v>60</v>
      </c>
      <c r="G38" s="59">
        <v>60</v>
      </c>
      <c r="H38" s="59">
        <v>60</v>
      </c>
    </row>
    <row r="39" spans="1:8" ht="45">
      <c r="A39" s="23" t="s">
        <v>172</v>
      </c>
      <c r="B39" s="3" t="s">
        <v>128</v>
      </c>
      <c r="C39" s="3">
        <v>200</v>
      </c>
      <c r="D39" s="4" t="s">
        <v>8</v>
      </c>
      <c r="E39" s="3">
        <v>12</v>
      </c>
      <c r="F39" s="2">
        <v>450</v>
      </c>
      <c r="G39" s="59">
        <v>450</v>
      </c>
      <c r="H39" s="59">
        <v>450</v>
      </c>
    </row>
    <row r="40" spans="1:8" ht="30">
      <c r="A40" s="23" t="s">
        <v>127</v>
      </c>
      <c r="B40" s="3" t="s">
        <v>126</v>
      </c>
      <c r="C40" s="3">
        <v>800</v>
      </c>
      <c r="D40" s="4" t="s">
        <v>8</v>
      </c>
      <c r="E40" s="3">
        <v>12</v>
      </c>
      <c r="F40" s="2">
        <v>4</v>
      </c>
      <c r="G40" s="59">
        <v>4</v>
      </c>
      <c r="H40" s="59">
        <v>4</v>
      </c>
    </row>
    <row r="41" spans="1:8" ht="105">
      <c r="A41" s="23" t="s">
        <v>177</v>
      </c>
      <c r="B41" s="45" t="s">
        <v>170</v>
      </c>
      <c r="C41" s="45"/>
      <c r="D41" s="44"/>
      <c r="E41" s="45"/>
      <c r="F41" s="43">
        <f>F42</f>
        <v>20</v>
      </c>
      <c r="G41" s="59">
        <f>G42</f>
        <v>20</v>
      </c>
      <c r="H41" s="59">
        <f>H42</f>
        <v>20</v>
      </c>
    </row>
    <row r="42" spans="1:8" ht="48" customHeight="1">
      <c r="A42" s="23" t="s">
        <v>232</v>
      </c>
      <c r="B42" s="45" t="s">
        <v>171</v>
      </c>
      <c r="C42" s="45">
        <v>200</v>
      </c>
      <c r="D42" s="58" t="s">
        <v>1</v>
      </c>
      <c r="E42" s="45">
        <v>13</v>
      </c>
      <c r="F42" s="43">
        <v>20</v>
      </c>
      <c r="G42" s="59">
        <v>20</v>
      </c>
      <c r="H42" s="59">
        <v>20</v>
      </c>
    </row>
    <row r="43" spans="1:8" ht="30">
      <c r="A43" s="6" t="s">
        <v>155</v>
      </c>
      <c r="B43" s="16" t="s">
        <v>3</v>
      </c>
      <c r="C43" s="15"/>
      <c r="D43" s="14"/>
      <c r="E43" s="14"/>
      <c r="F43" s="9">
        <f>F44+F48</f>
        <v>22937</v>
      </c>
      <c r="G43" s="9">
        <f>G44+G48</f>
        <v>22490.5</v>
      </c>
      <c r="H43" s="9">
        <f>H44+H48</f>
        <v>22490.5</v>
      </c>
    </row>
    <row r="44" spans="1:8" ht="15.75">
      <c r="A44" s="6" t="s">
        <v>125</v>
      </c>
      <c r="B44" s="3" t="s">
        <v>124</v>
      </c>
      <c r="C44" s="8"/>
      <c r="D44" s="7"/>
      <c r="E44" s="7"/>
      <c r="F44" s="2">
        <f>F45</f>
        <v>200</v>
      </c>
      <c r="G44" s="59">
        <f>G45</f>
        <v>200</v>
      </c>
      <c r="H44" s="59">
        <f>H45</f>
        <v>200</v>
      </c>
    </row>
    <row r="45" spans="1:8" ht="30">
      <c r="A45" s="1" t="s">
        <v>123</v>
      </c>
      <c r="B45" s="3" t="s">
        <v>122</v>
      </c>
      <c r="C45" s="8"/>
      <c r="D45" s="7"/>
      <c r="E45" s="7"/>
      <c r="F45" s="2">
        <f>F46+F47</f>
        <v>200</v>
      </c>
      <c r="G45" s="59">
        <f>G46+G47</f>
        <v>200</v>
      </c>
      <c r="H45" s="59">
        <f>H46+H47</f>
        <v>200</v>
      </c>
    </row>
    <row r="46" spans="1:8" ht="35.25" customHeight="1">
      <c r="A46" s="6" t="s">
        <v>121</v>
      </c>
      <c r="B46" s="3" t="s">
        <v>120</v>
      </c>
      <c r="C46" s="5">
        <v>200</v>
      </c>
      <c r="D46" s="4" t="s">
        <v>101</v>
      </c>
      <c r="E46" s="4" t="s">
        <v>8</v>
      </c>
      <c r="F46" s="2">
        <v>150</v>
      </c>
      <c r="G46" s="59">
        <v>150</v>
      </c>
      <c r="H46" s="59">
        <v>150</v>
      </c>
    </row>
    <row r="47" spans="1:8" ht="60">
      <c r="A47" s="6" t="s">
        <v>119</v>
      </c>
      <c r="B47" s="3" t="s">
        <v>118</v>
      </c>
      <c r="C47" s="5">
        <v>200</v>
      </c>
      <c r="D47" s="4" t="s">
        <v>101</v>
      </c>
      <c r="E47" s="4" t="s">
        <v>8</v>
      </c>
      <c r="F47" s="2">
        <v>50</v>
      </c>
      <c r="G47" s="59">
        <v>50</v>
      </c>
      <c r="H47" s="59">
        <v>50</v>
      </c>
    </row>
    <row r="48" spans="1:8" ht="15.75">
      <c r="A48" s="6" t="s">
        <v>117</v>
      </c>
      <c r="B48" s="3" t="s">
        <v>116</v>
      </c>
      <c r="C48" s="8"/>
      <c r="D48" s="4"/>
      <c r="E48" s="57"/>
      <c r="F48" s="2">
        <f>F49</f>
        <v>22737</v>
      </c>
      <c r="G48" s="59">
        <f>G49</f>
        <v>22290.5</v>
      </c>
      <c r="H48" s="59">
        <f>H49</f>
        <v>22290.5</v>
      </c>
    </row>
    <row r="49" spans="1:8" ht="45">
      <c r="A49" s="1" t="s">
        <v>115</v>
      </c>
      <c r="B49" s="3" t="s">
        <v>114</v>
      </c>
      <c r="C49" s="8"/>
      <c r="D49" s="4"/>
      <c r="E49" s="4"/>
      <c r="F49" s="22">
        <f>F50+F51</f>
        <v>22737</v>
      </c>
      <c r="G49" s="59">
        <f>G50+G51</f>
        <v>22290.5</v>
      </c>
      <c r="H49" s="59">
        <f>H50+H51</f>
        <v>22290.5</v>
      </c>
    </row>
    <row r="50" spans="1:8" ht="75">
      <c r="A50" s="6" t="s">
        <v>188</v>
      </c>
      <c r="B50" s="3" t="s">
        <v>113</v>
      </c>
      <c r="C50" s="5">
        <v>600</v>
      </c>
      <c r="D50" s="4" t="s">
        <v>101</v>
      </c>
      <c r="E50" s="56" t="s">
        <v>1</v>
      </c>
      <c r="F50" s="2">
        <v>6790.5</v>
      </c>
      <c r="G50" s="59">
        <v>6790.5</v>
      </c>
      <c r="H50" s="59">
        <v>6790.5</v>
      </c>
    </row>
    <row r="51" spans="1:8" ht="60">
      <c r="A51" s="6" t="s">
        <v>112</v>
      </c>
      <c r="B51" s="3" t="s">
        <v>111</v>
      </c>
      <c r="C51" s="5">
        <v>600</v>
      </c>
      <c r="D51" s="4" t="s">
        <v>101</v>
      </c>
      <c r="E51" s="56" t="s">
        <v>1</v>
      </c>
      <c r="F51" s="41">
        <v>15946.5</v>
      </c>
      <c r="G51" s="59">
        <v>15500</v>
      </c>
      <c r="H51" s="59">
        <v>15500</v>
      </c>
    </row>
    <row r="52" spans="1:8" ht="30">
      <c r="A52" s="6" t="s">
        <v>214</v>
      </c>
      <c r="B52" s="16" t="s">
        <v>9</v>
      </c>
      <c r="C52" s="15"/>
      <c r="D52" s="14"/>
      <c r="E52" s="14"/>
      <c r="F52" s="9">
        <f>F53</f>
        <v>2556.7999999999997</v>
      </c>
      <c r="G52" s="9">
        <f>G53</f>
        <v>2706.7999999999997</v>
      </c>
      <c r="H52" s="9">
        <f>H53</f>
        <v>2756.7999999999997</v>
      </c>
    </row>
    <row r="53" spans="1:8" ht="30">
      <c r="A53" s="1" t="s">
        <v>110</v>
      </c>
      <c r="B53" s="3" t="s">
        <v>109</v>
      </c>
      <c r="C53" s="8"/>
      <c r="D53" s="7"/>
      <c r="E53" s="7"/>
      <c r="F53" s="2">
        <f>F54+F55+F56+F57+F59+F58</f>
        <v>2556.7999999999997</v>
      </c>
      <c r="G53" s="59">
        <f>G54+G55+G56+G57+G58+G59</f>
        <v>2706.7999999999997</v>
      </c>
      <c r="H53" s="59">
        <f>H54+H55+H56+H57+H58+H59</f>
        <v>2756.7999999999997</v>
      </c>
    </row>
    <row r="54" spans="1:8" ht="45">
      <c r="A54" s="6" t="s">
        <v>108</v>
      </c>
      <c r="B54" s="3" t="s">
        <v>107</v>
      </c>
      <c r="C54" s="5">
        <v>200</v>
      </c>
      <c r="D54" s="3">
        <v>10</v>
      </c>
      <c r="E54" s="133" t="s">
        <v>0</v>
      </c>
      <c r="F54" s="21">
        <v>50</v>
      </c>
      <c r="G54" s="59">
        <v>50</v>
      </c>
      <c r="H54" s="59">
        <v>50</v>
      </c>
    </row>
    <row r="55" spans="1:8" ht="60">
      <c r="A55" s="6" t="s">
        <v>104</v>
      </c>
      <c r="B55" s="136" t="s">
        <v>273</v>
      </c>
      <c r="C55" s="80">
        <v>300</v>
      </c>
      <c r="D55" s="82">
        <v>10</v>
      </c>
      <c r="E55" s="81" t="s">
        <v>1</v>
      </c>
      <c r="F55" s="79">
        <v>2400</v>
      </c>
      <c r="G55" s="79">
        <v>2550</v>
      </c>
      <c r="H55" s="79">
        <v>2600</v>
      </c>
    </row>
    <row r="56" spans="1:8" ht="45">
      <c r="A56" s="6" t="s">
        <v>106</v>
      </c>
      <c r="B56" s="3" t="s">
        <v>105</v>
      </c>
      <c r="C56" s="5">
        <v>300</v>
      </c>
      <c r="D56" s="3">
        <v>10</v>
      </c>
      <c r="E56" s="4" t="s">
        <v>0</v>
      </c>
      <c r="F56" s="2">
        <v>30</v>
      </c>
      <c r="G56" s="59">
        <v>30</v>
      </c>
      <c r="H56" s="59">
        <v>30</v>
      </c>
    </row>
    <row r="57" spans="1:8" ht="60">
      <c r="A57" s="6" t="s">
        <v>184</v>
      </c>
      <c r="B57" s="3" t="s">
        <v>103</v>
      </c>
      <c r="C57" s="5">
        <v>300</v>
      </c>
      <c r="D57" s="3">
        <v>10</v>
      </c>
      <c r="E57" s="4" t="s">
        <v>0</v>
      </c>
      <c r="F57" s="2">
        <v>50</v>
      </c>
      <c r="G57" s="59">
        <v>50</v>
      </c>
      <c r="H57" s="59">
        <v>50</v>
      </c>
    </row>
    <row r="58" spans="1:8" ht="60">
      <c r="A58" s="6" t="s">
        <v>185</v>
      </c>
      <c r="B58" s="150" t="s">
        <v>287</v>
      </c>
      <c r="C58" s="148">
        <v>300</v>
      </c>
      <c r="D58" s="150">
        <v>10</v>
      </c>
      <c r="E58" s="149" t="s">
        <v>0</v>
      </c>
      <c r="F58" s="151">
        <v>24.6</v>
      </c>
      <c r="G58" s="151">
        <v>24.6</v>
      </c>
      <c r="H58" s="151">
        <v>24.6</v>
      </c>
    </row>
    <row r="59" spans="1:8" ht="60">
      <c r="A59" s="6" t="s">
        <v>185</v>
      </c>
      <c r="B59" s="3" t="s">
        <v>102</v>
      </c>
      <c r="C59" s="5">
        <v>300</v>
      </c>
      <c r="D59" s="3">
        <v>10</v>
      </c>
      <c r="E59" s="4" t="s">
        <v>0</v>
      </c>
      <c r="F59" s="2">
        <v>2.2000000000000002</v>
      </c>
      <c r="G59" s="59">
        <v>2.2000000000000002</v>
      </c>
      <c r="H59" s="59">
        <v>2.2000000000000002</v>
      </c>
    </row>
    <row r="60" spans="1:8" ht="30">
      <c r="A60" s="6" t="s">
        <v>156</v>
      </c>
      <c r="B60" s="16" t="s">
        <v>101</v>
      </c>
      <c r="C60" s="15"/>
      <c r="D60" s="14"/>
      <c r="E60" s="14"/>
      <c r="F60" s="9">
        <f>F61</f>
        <v>300</v>
      </c>
      <c r="G60" s="9">
        <f>G61</f>
        <v>300</v>
      </c>
      <c r="H60" s="9">
        <f>H61</f>
        <v>300</v>
      </c>
    </row>
    <row r="61" spans="1:8" ht="30">
      <c r="A61" s="1" t="s">
        <v>100</v>
      </c>
      <c r="B61" s="3" t="s">
        <v>99</v>
      </c>
      <c r="C61" s="8"/>
      <c r="D61" s="7"/>
      <c r="E61" s="7"/>
      <c r="F61" s="2">
        <f>F62+F63+F64+F65</f>
        <v>300</v>
      </c>
      <c r="G61" s="59">
        <f>G62+G63+G64+G65</f>
        <v>300</v>
      </c>
      <c r="H61" s="59">
        <f>H62+H63+H64+H65</f>
        <v>300</v>
      </c>
    </row>
    <row r="62" spans="1:8" ht="60">
      <c r="A62" s="6" t="s">
        <v>96</v>
      </c>
      <c r="B62" s="82" t="s">
        <v>95</v>
      </c>
      <c r="C62" s="80">
        <v>300</v>
      </c>
      <c r="D62" s="81" t="s">
        <v>9</v>
      </c>
      <c r="E62" s="81" t="s">
        <v>9</v>
      </c>
      <c r="F62" s="79">
        <v>54</v>
      </c>
      <c r="G62" s="79">
        <v>54</v>
      </c>
      <c r="H62" s="79">
        <v>54</v>
      </c>
    </row>
    <row r="63" spans="1:8" ht="45.75" customHeight="1">
      <c r="A63" s="6" t="s">
        <v>98</v>
      </c>
      <c r="B63" s="3" t="s">
        <v>97</v>
      </c>
      <c r="C63" s="5">
        <v>200</v>
      </c>
      <c r="D63" s="4" t="s">
        <v>9</v>
      </c>
      <c r="E63" s="4" t="s">
        <v>9</v>
      </c>
      <c r="F63" s="2">
        <v>100</v>
      </c>
      <c r="G63" s="59">
        <v>100</v>
      </c>
      <c r="H63" s="59">
        <v>100</v>
      </c>
    </row>
    <row r="64" spans="1:8" ht="105">
      <c r="A64" s="6" t="s">
        <v>182</v>
      </c>
      <c r="B64" s="51" t="s">
        <v>93</v>
      </c>
      <c r="C64" s="49">
        <v>100</v>
      </c>
      <c r="D64" s="50" t="s">
        <v>9</v>
      </c>
      <c r="E64" s="50" t="s">
        <v>9</v>
      </c>
      <c r="F64" s="52">
        <v>20</v>
      </c>
      <c r="G64" s="59">
        <v>20</v>
      </c>
      <c r="H64" s="59">
        <v>20</v>
      </c>
    </row>
    <row r="65" spans="1:8" ht="75">
      <c r="A65" s="6" t="s">
        <v>94</v>
      </c>
      <c r="B65" s="3" t="s">
        <v>93</v>
      </c>
      <c r="C65" s="5">
        <v>200</v>
      </c>
      <c r="D65" s="4" t="s">
        <v>9</v>
      </c>
      <c r="E65" s="4" t="s">
        <v>9</v>
      </c>
      <c r="F65" s="2">
        <v>126</v>
      </c>
      <c r="G65" s="59">
        <v>126</v>
      </c>
      <c r="H65" s="59">
        <v>126</v>
      </c>
    </row>
    <row r="66" spans="1:8" ht="89.25" customHeight="1">
      <c r="A66" s="6" t="s">
        <v>269</v>
      </c>
      <c r="B66" s="16" t="s">
        <v>7</v>
      </c>
      <c r="C66" s="15"/>
      <c r="D66" s="14"/>
      <c r="E66" s="14"/>
      <c r="F66" s="9">
        <f>F67</f>
        <v>500</v>
      </c>
      <c r="G66" s="9">
        <f>G67</f>
        <v>500</v>
      </c>
      <c r="H66" s="9">
        <f>H67</f>
        <v>500</v>
      </c>
    </row>
    <row r="67" spans="1:8" ht="103.5" customHeight="1">
      <c r="A67" s="1" t="s">
        <v>92</v>
      </c>
      <c r="B67" s="3" t="s">
        <v>91</v>
      </c>
      <c r="C67" s="8"/>
      <c r="D67" s="7"/>
      <c r="E67" s="7"/>
      <c r="F67" s="2">
        <f>F68+F69+F70</f>
        <v>500</v>
      </c>
      <c r="G67" s="59">
        <f>G68+G69+G70</f>
        <v>500</v>
      </c>
      <c r="H67" s="59">
        <f>H68+H69+H70</f>
        <v>500</v>
      </c>
    </row>
    <row r="68" spans="1:8" ht="45">
      <c r="A68" s="6" t="s">
        <v>90</v>
      </c>
      <c r="B68" s="3" t="s">
        <v>89</v>
      </c>
      <c r="C68" s="5">
        <v>200</v>
      </c>
      <c r="D68" s="4" t="s">
        <v>0</v>
      </c>
      <c r="E68" s="4">
        <v>10</v>
      </c>
      <c r="F68" s="2">
        <v>250</v>
      </c>
      <c r="G68" s="59">
        <v>250</v>
      </c>
      <c r="H68" s="59">
        <v>250</v>
      </c>
    </row>
    <row r="69" spans="1:8" ht="45">
      <c r="A69" s="6" t="s">
        <v>88</v>
      </c>
      <c r="B69" s="3" t="s">
        <v>87</v>
      </c>
      <c r="C69" s="5">
        <v>200</v>
      </c>
      <c r="D69" s="4" t="s">
        <v>0</v>
      </c>
      <c r="E69" s="4">
        <v>10</v>
      </c>
      <c r="F69" s="2">
        <v>150</v>
      </c>
      <c r="G69" s="59">
        <v>150</v>
      </c>
      <c r="H69" s="59">
        <v>150</v>
      </c>
    </row>
    <row r="70" spans="1:8" ht="87.75" customHeight="1">
      <c r="A70" s="6" t="s">
        <v>195</v>
      </c>
      <c r="B70" s="3" t="s">
        <v>86</v>
      </c>
      <c r="C70" s="5">
        <v>200</v>
      </c>
      <c r="D70" s="4" t="s">
        <v>0</v>
      </c>
      <c r="E70" s="4">
        <v>10</v>
      </c>
      <c r="F70" s="2">
        <v>100</v>
      </c>
      <c r="G70" s="59">
        <v>100</v>
      </c>
      <c r="H70" s="59">
        <v>100</v>
      </c>
    </row>
    <row r="71" spans="1:8" ht="45">
      <c r="A71" s="1" t="s">
        <v>270</v>
      </c>
      <c r="B71" s="12">
        <v>10</v>
      </c>
      <c r="C71" s="15"/>
      <c r="D71" s="14"/>
      <c r="E71" s="14"/>
      <c r="F71" s="9">
        <f>F72+F75</f>
        <v>2880</v>
      </c>
      <c r="G71" s="9">
        <f>G72+G75</f>
        <v>2880</v>
      </c>
      <c r="H71" s="9">
        <f>H72+H75</f>
        <v>2880</v>
      </c>
    </row>
    <row r="72" spans="1:8" ht="33" customHeight="1">
      <c r="A72" s="1" t="s">
        <v>271</v>
      </c>
      <c r="B72" s="3" t="s">
        <v>85</v>
      </c>
      <c r="C72" s="8"/>
      <c r="D72" s="7"/>
      <c r="E72" s="7"/>
      <c r="F72" s="2">
        <f t="shared" ref="F72:H73" si="3">F73</f>
        <v>2650</v>
      </c>
      <c r="G72" s="59">
        <f t="shared" si="3"/>
        <v>2650</v>
      </c>
      <c r="H72" s="59">
        <f t="shared" si="3"/>
        <v>2650</v>
      </c>
    </row>
    <row r="73" spans="1:8" ht="30">
      <c r="A73" s="1" t="s">
        <v>283</v>
      </c>
      <c r="B73" s="3" t="s">
        <v>84</v>
      </c>
      <c r="C73" s="8"/>
      <c r="D73" s="7"/>
      <c r="E73" s="7"/>
      <c r="F73" s="2">
        <f t="shared" si="3"/>
        <v>2650</v>
      </c>
      <c r="G73" s="59">
        <f t="shared" si="3"/>
        <v>2650</v>
      </c>
      <c r="H73" s="59">
        <f t="shared" si="3"/>
        <v>2650</v>
      </c>
    </row>
    <row r="74" spans="1:8" ht="75">
      <c r="A74" s="1" t="s">
        <v>83</v>
      </c>
      <c r="B74" s="3" t="s">
        <v>82</v>
      </c>
      <c r="C74" s="5">
        <v>200</v>
      </c>
      <c r="D74" s="4" t="s">
        <v>3</v>
      </c>
      <c r="E74" s="4" t="s">
        <v>1</v>
      </c>
      <c r="F74" s="143">
        <v>2650</v>
      </c>
      <c r="G74" s="143">
        <v>2650</v>
      </c>
      <c r="H74" s="143">
        <v>2650</v>
      </c>
    </row>
    <row r="75" spans="1:8" ht="30">
      <c r="A75" s="1" t="s">
        <v>272</v>
      </c>
      <c r="B75" s="3" t="s">
        <v>81</v>
      </c>
      <c r="C75" s="5"/>
      <c r="D75" s="3"/>
      <c r="E75" s="3"/>
      <c r="F75" s="94">
        <f>F76+F78</f>
        <v>230</v>
      </c>
      <c r="G75" s="59">
        <f>G76+G78</f>
        <v>230</v>
      </c>
      <c r="H75" s="59">
        <f>H76+H78</f>
        <v>230</v>
      </c>
    </row>
    <row r="76" spans="1:8" ht="29.25" customHeight="1">
      <c r="A76" s="1" t="s">
        <v>284</v>
      </c>
      <c r="B76" s="101" t="s">
        <v>223</v>
      </c>
      <c r="C76" s="99"/>
      <c r="D76" s="101"/>
      <c r="E76" s="101"/>
      <c r="F76" s="102">
        <f>F77</f>
        <v>200</v>
      </c>
      <c r="G76" s="102">
        <f>G77</f>
        <v>200</v>
      </c>
      <c r="H76" s="102">
        <f>H77</f>
        <v>200</v>
      </c>
    </row>
    <row r="77" spans="1:8" ht="48.75" customHeight="1">
      <c r="A77" s="1" t="s">
        <v>250</v>
      </c>
      <c r="B77" s="101" t="s">
        <v>224</v>
      </c>
      <c r="C77" s="99">
        <v>200</v>
      </c>
      <c r="D77" s="100" t="s">
        <v>3</v>
      </c>
      <c r="E77" s="100" t="s">
        <v>1</v>
      </c>
      <c r="F77" s="143">
        <v>200</v>
      </c>
      <c r="G77" s="102">
        <v>200</v>
      </c>
      <c r="H77" s="102">
        <v>200</v>
      </c>
    </row>
    <row r="78" spans="1:8" ht="30">
      <c r="A78" s="1" t="s">
        <v>80</v>
      </c>
      <c r="B78" s="3" t="s">
        <v>79</v>
      </c>
      <c r="C78" s="5"/>
      <c r="D78" s="3"/>
      <c r="E78" s="3"/>
      <c r="F78" s="2">
        <f>F79+F80</f>
        <v>30</v>
      </c>
      <c r="G78" s="59">
        <f>G79+G80</f>
        <v>30</v>
      </c>
      <c r="H78" s="59">
        <f>H79+H80</f>
        <v>30</v>
      </c>
    </row>
    <row r="79" spans="1:8" ht="45">
      <c r="A79" s="1" t="s">
        <v>179</v>
      </c>
      <c r="B79" s="3" t="s">
        <v>78</v>
      </c>
      <c r="C79" s="5">
        <v>200</v>
      </c>
      <c r="D79" s="4" t="s">
        <v>3</v>
      </c>
      <c r="E79" s="4" t="s">
        <v>1</v>
      </c>
      <c r="F79" s="2">
        <v>20</v>
      </c>
      <c r="G79" s="59">
        <v>20</v>
      </c>
      <c r="H79" s="59">
        <v>20</v>
      </c>
    </row>
    <row r="80" spans="1:8" ht="30">
      <c r="A80" s="1" t="s">
        <v>219</v>
      </c>
      <c r="B80" s="89" t="s">
        <v>78</v>
      </c>
      <c r="C80" s="87">
        <v>300</v>
      </c>
      <c r="D80" s="88" t="s">
        <v>3</v>
      </c>
      <c r="E80" s="88" t="s">
        <v>1</v>
      </c>
      <c r="F80" s="90">
        <v>10</v>
      </c>
      <c r="G80" s="90">
        <v>10</v>
      </c>
      <c r="H80" s="90">
        <v>10</v>
      </c>
    </row>
    <row r="81" spans="1:8" ht="30">
      <c r="A81" s="6" t="s">
        <v>215</v>
      </c>
      <c r="B81" s="12">
        <v>13</v>
      </c>
      <c r="C81" s="8"/>
      <c r="D81" s="7"/>
      <c r="E81" s="7"/>
      <c r="F81" s="9">
        <f>F82+F94+F96</f>
        <v>42970</v>
      </c>
      <c r="G81" s="9">
        <f>G82+G94+G96</f>
        <v>43870</v>
      </c>
      <c r="H81" s="9">
        <f>H82+H94+H96</f>
        <v>44170</v>
      </c>
    </row>
    <row r="82" spans="1:8" ht="30">
      <c r="A82" s="19" t="s">
        <v>77</v>
      </c>
      <c r="B82" s="3" t="s">
        <v>76</v>
      </c>
      <c r="C82" s="8"/>
      <c r="D82" s="7"/>
      <c r="E82" s="7"/>
      <c r="F82" s="2">
        <f>F83+F86+F87+F88+F90+F91+F92+F93+F85</f>
        <v>42250</v>
      </c>
      <c r="G82" s="59">
        <f>G83+G86+G87+G88+G90+G91+G92+G85</f>
        <v>43150</v>
      </c>
      <c r="H82" s="59">
        <f>H83+H86+H87+H88+H90+H91+H92+H85</f>
        <v>44150</v>
      </c>
    </row>
    <row r="83" spans="1:8" ht="30">
      <c r="A83" s="19" t="s">
        <v>75</v>
      </c>
      <c r="B83" s="180" t="s">
        <v>74</v>
      </c>
      <c r="C83" s="181">
        <v>600</v>
      </c>
      <c r="D83" s="182" t="s">
        <v>8</v>
      </c>
      <c r="E83" s="182" t="s">
        <v>7</v>
      </c>
      <c r="F83" s="186">
        <v>7200</v>
      </c>
      <c r="G83" s="177">
        <v>7500</v>
      </c>
      <c r="H83" s="177">
        <v>8000</v>
      </c>
    </row>
    <row r="84" spans="1:8" ht="30">
      <c r="A84" s="20" t="s">
        <v>73</v>
      </c>
      <c r="B84" s="180"/>
      <c r="C84" s="181"/>
      <c r="D84" s="183"/>
      <c r="E84" s="183"/>
      <c r="F84" s="186"/>
      <c r="G84" s="178"/>
      <c r="H84" s="178"/>
    </row>
    <row r="85" spans="1:8" ht="45">
      <c r="A85" s="6" t="s">
        <v>68</v>
      </c>
      <c r="B85" s="163" t="s">
        <v>67</v>
      </c>
      <c r="C85" s="161">
        <v>200</v>
      </c>
      <c r="D85" s="162" t="s">
        <v>8</v>
      </c>
      <c r="E85" s="162" t="s">
        <v>7</v>
      </c>
      <c r="F85" s="164">
        <v>1000</v>
      </c>
      <c r="G85" s="164">
        <v>1000</v>
      </c>
      <c r="H85" s="164">
        <v>1000</v>
      </c>
    </row>
    <row r="86" spans="1:8" ht="45">
      <c r="A86" s="6" t="s">
        <v>296</v>
      </c>
      <c r="B86" s="168" t="s">
        <v>297</v>
      </c>
      <c r="C86" s="166">
        <v>200</v>
      </c>
      <c r="D86" s="167" t="s">
        <v>8</v>
      </c>
      <c r="E86" s="167" t="s">
        <v>7</v>
      </c>
      <c r="F86" s="165">
        <v>850</v>
      </c>
      <c r="G86" s="165">
        <v>850</v>
      </c>
      <c r="H86" s="165">
        <v>850</v>
      </c>
    </row>
    <row r="87" spans="1:8" ht="60">
      <c r="A87" s="55" t="s">
        <v>216</v>
      </c>
      <c r="B87" s="163" t="s">
        <v>183</v>
      </c>
      <c r="C87" s="161">
        <v>200</v>
      </c>
      <c r="D87" s="162" t="s">
        <v>3</v>
      </c>
      <c r="E87" s="162" t="s">
        <v>2</v>
      </c>
      <c r="F87" s="79">
        <v>100</v>
      </c>
      <c r="G87" s="79">
        <v>100</v>
      </c>
      <c r="H87" s="79">
        <v>100</v>
      </c>
    </row>
    <row r="88" spans="1:8" ht="30">
      <c r="A88" s="19" t="s">
        <v>75</v>
      </c>
      <c r="B88" s="180" t="s">
        <v>74</v>
      </c>
      <c r="C88" s="181">
        <v>600</v>
      </c>
      <c r="D88" s="182" t="s">
        <v>3</v>
      </c>
      <c r="E88" s="182" t="s">
        <v>0</v>
      </c>
      <c r="F88" s="186">
        <v>24500</v>
      </c>
      <c r="G88" s="177">
        <v>25000</v>
      </c>
      <c r="H88" s="177">
        <v>25500</v>
      </c>
    </row>
    <row r="89" spans="1:8" ht="30">
      <c r="A89" s="18" t="s">
        <v>73</v>
      </c>
      <c r="B89" s="180"/>
      <c r="C89" s="181"/>
      <c r="D89" s="183"/>
      <c r="E89" s="183"/>
      <c r="F89" s="186"/>
      <c r="G89" s="178"/>
      <c r="H89" s="178"/>
    </row>
    <row r="90" spans="1:8" ht="60">
      <c r="A90" s="6" t="s">
        <v>72</v>
      </c>
      <c r="B90" s="3" t="s">
        <v>71</v>
      </c>
      <c r="C90" s="5">
        <v>200</v>
      </c>
      <c r="D90" s="4" t="s">
        <v>3</v>
      </c>
      <c r="E90" s="4" t="s">
        <v>0</v>
      </c>
      <c r="F90" s="2">
        <v>1000</v>
      </c>
      <c r="G90" s="59">
        <v>1000</v>
      </c>
      <c r="H90" s="59">
        <v>1000</v>
      </c>
    </row>
    <row r="91" spans="1:8" ht="45">
      <c r="A91" s="6" t="s">
        <v>70</v>
      </c>
      <c r="B91" s="3" t="s">
        <v>69</v>
      </c>
      <c r="C91" s="5">
        <v>200</v>
      </c>
      <c r="D91" s="4" t="s">
        <v>3</v>
      </c>
      <c r="E91" s="4" t="s">
        <v>0</v>
      </c>
      <c r="F91" s="2">
        <v>6600</v>
      </c>
      <c r="G91" s="59">
        <v>7000</v>
      </c>
      <c r="H91" s="59">
        <v>7000</v>
      </c>
    </row>
    <row r="92" spans="1:8" ht="60">
      <c r="A92" s="55" t="s">
        <v>216</v>
      </c>
      <c r="B92" s="82" t="s">
        <v>183</v>
      </c>
      <c r="C92" s="80">
        <v>200</v>
      </c>
      <c r="D92" s="81" t="s">
        <v>3</v>
      </c>
      <c r="E92" s="81" t="s">
        <v>0</v>
      </c>
      <c r="F92" s="79">
        <v>700</v>
      </c>
      <c r="G92" s="79">
        <v>700</v>
      </c>
      <c r="H92" s="79">
        <v>700</v>
      </c>
    </row>
    <row r="93" spans="1:8" ht="45">
      <c r="A93" s="55" t="s">
        <v>261</v>
      </c>
      <c r="B93" s="134" t="s">
        <v>262</v>
      </c>
      <c r="C93" s="132">
        <v>200</v>
      </c>
      <c r="D93" s="133" t="s">
        <v>3</v>
      </c>
      <c r="E93" s="133" t="s">
        <v>0</v>
      </c>
      <c r="F93" s="135">
        <v>300</v>
      </c>
      <c r="G93" s="135">
        <v>0</v>
      </c>
      <c r="H93" s="135">
        <v>0</v>
      </c>
    </row>
    <row r="94" spans="1:8" ht="30">
      <c r="A94" s="1" t="s">
        <v>66</v>
      </c>
      <c r="B94" s="3" t="s">
        <v>65</v>
      </c>
      <c r="C94" s="8"/>
      <c r="D94" s="7"/>
      <c r="E94" s="7"/>
      <c r="F94" s="2">
        <f>F95</f>
        <v>700</v>
      </c>
      <c r="G94" s="59">
        <f>G95</f>
        <v>700</v>
      </c>
      <c r="H94" s="59">
        <f>H95</f>
        <v>0</v>
      </c>
    </row>
    <row r="95" spans="1:8" ht="60">
      <c r="A95" s="6" t="s">
        <v>64</v>
      </c>
      <c r="B95" s="3" t="s">
        <v>63</v>
      </c>
      <c r="C95" s="5">
        <v>200</v>
      </c>
      <c r="D95" s="4" t="s">
        <v>3</v>
      </c>
      <c r="E95" s="4" t="s">
        <v>1</v>
      </c>
      <c r="F95" s="2">
        <v>700</v>
      </c>
      <c r="G95" s="59">
        <v>700</v>
      </c>
      <c r="H95" s="59">
        <v>0</v>
      </c>
    </row>
    <row r="96" spans="1:8" ht="30">
      <c r="A96" s="6" t="s">
        <v>62</v>
      </c>
      <c r="B96" s="3" t="s">
        <v>61</v>
      </c>
      <c r="C96" s="5"/>
      <c r="D96" s="3"/>
      <c r="E96" s="3"/>
      <c r="F96" s="2">
        <f>F97</f>
        <v>20</v>
      </c>
      <c r="G96" s="59">
        <f>G97</f>
        <v>20</v>
      </c>
      <c r="H96" s="59">
        <f>H97</f>
        <v>20</v>
      </c>
    </row>
    <row r="97" spans="1:8" ht="45">
      <c r="A97" s="6" t="s">
        <v>60</v>
      </c>
      <c r="B97" s="3" t="s">
        <v>59</v>
      </c>
      <c r="C97" s="5">
        <v>200</v>
      </c>
      <c r="D97" s="48" t="s">
        <v>3</v>
      </c>
      <c r="E97" s="48" t="s">
        <v>0</v>
      </c>
      <c r="F97" s="2">
        <v>20</v>
      </c>
      <c r="G97" s="59">
        <v>20</v>
      </c>
      <c r="H97" s="59">
        <v>20</v>
      </c>
    </row>
    <row r="98" spans="1:8" ht="45">
      <c r="A98" s="6" t="s">
        <v>190</v>
      </c>
      <c r="B98" s="12">
        <v>14</v>
      </c>
      <c r="C98" s="13"/>
      <c r="D98" s="12"/>
      <c r="E98" s="12"/>
      <c r="F98" s="9">
        <f t="shared" ref="F98:H98" si="4">F99</f>
        <v>1235</v>
      </c>
      <c r="G98" s="9">
        <f t="shared" si="4"/>
        <v>1463.415</v>
      </c>
      <c r="H98" s="9">
        <f t="shared" si="4"/>
        <v>1646.345</v>
      </c>
    </row>
    <row r="99" spans="1:8" ht="60">
      <c r="A99" s="6" t="s">
        <v>191</v>
      </c>
      <c r="B99" s="62" t="s">
        <v>192</v>
      </c>
      <c r="C99" s="60"/>
      <c r="D99" s="62"/>
      <c r="E99" s="62"/>
      <c r="F99" s="63">
        <f>F100+F101</f>
        <v>1235</v>
      </c>
      <c r="G99" s="63">
        <f>G100+G101</f>
        <v>1463.415</v>
      </c>
      <c r="H99" s="63">
        <f>H100+H101</f>
        <v>1646.345</v>
      </c>
    </row>
    <row r="100" spans="1:8" ht="60">
      <c r="A100" s="6" t="s">
        <v>193</v>
      </c>
      <c r="B100" s="150" t="s">
        <v>286</v>
      </c>
      <c r="C100" s="148">
        <v>200</v>
      </c>
      <c r="D100" s="149" t="s">
        <v>8</v>
      </c>
      <c r="E100" s="150">
        <v>12</v>
      </c>
      <c r="F100" s="151">
        <v>1000</v>
      </c>
      <c r="G100" s="151">
        <v>1200</v>
      </c>
      <c r="H100" s="151">
        <v>1350</v>
      </c>
    </row>
    <row r="101" spans="1:8" ht="60">
      <c r="A101" s="6" t="s">
        <v>193</v>
      </c>
      <c r="B101" s="62" t="s">
        <v>194</v>
      </c>
      <c r="C101" s="60">
        <v>200</v>
      </c>
      <c r="D101" s="61" t="s">
        <v>8</v>
      </c>
      <c r="E101" s="62">
        <v>12</v>
      </c>
      <c r="F101" s="143">
        <v>235</v>
      </c>
      <c r="G101" s="143">
        <v>263.41500000000002</v>
      </c>
      <c r="H101" s="143">
        <v>296.34500000000003</v>
      </c>
    </row>
    <row r="102" spans="1:8" ht="30">
      <c r="A102" s="6" t="s">
        <v>58</v>
      </c>
      <c r="B102" s="12">
        <v>15</v>
      </c>
      <c r="C102" s="15"/>
      <c r="D102" s="14"/>
      <c r="E102" s="14"/>
      <c r="F102" s="9">
        <f>F103</f>
        <v>970</v>
      </c>
      <c r="G102" s="9">
        <f>G103</f>
        <v>970</v>
      </c>
      <c r="H102" s="9">
        <f>H103</f>
        <v>970</v>
      </c>
    </row>
    <row r="103" spans="1:8" ht="29.25" customHeight="1">
      <c r="A103" s="1" t="s">
        <v>57</v>
      </c>
      <c r="B103" s="3" t="s">
        <v>56</v>
      </c>
      <c r="C103" s="8"/>
      <c r="D103" s="7"/>
      <c r="E103" s="7"/>
      <c r="F103" s="2">
        <f>F104+F105+F106</f>
        <v>970</v>
      </c>
      <c r="G103" s="59">
        <f>G104+G105+G106</f>
        <v>970</v>
      </c>
      <c r="H103" s="59">
        <f>H104+H105+H106</f>
        <v>970</v>
      </c>
    </row>
    <row r="104" spans="1:8" ht="89.25" customHeight="1">
      <c r="A104" s="6" t="s">
        <v>55</v>
      </c>
      <c r="B104" s="3" t="s">
        <v>54</v>
      </c>
      <c r="C104" s="5">
        <v>200</v>
      </c>
      <c r="D104" s="4" t="s">
        <v>8</v>
      </c>
      <c r="E104" s="3">
        <v>10</v>
      </c>
      <c r="F104" s="2">
        <v>9</v>
      </c>
      <c r="G104" s="59">
        <v>9</v>
      </c>
      <c r="H104" s="59">
        <v>9</v>
      </c>
    </row>
    <row r="105" spans="1:8" ht="63" customHeight="1">
      <c r="A105" s="6" t="s">
        <v>53</v>
      </c>
      <c r="B105" s="3" t="s">
        <v>52</v>
      </c>
      <c r="C105" s="5">
        <v>200</v>
      </c>
      <c r="D105" s="4" t="s">
        <v>8</v>
      </c>
      <c r="E105" s="3">
        <v>10</v>
      </c>
      <c r="F105" s="2">
        <v>774</v>
      </c>
      <c r="G105" s="59">
        <v>774</v>
      </c>
      <c r="H105" s="59">
        <v>774</v>
      </c>
    </row>
    <row r="106" spans="1:8" ht="90">
      <c r="A106" s="6" t="s">
        <v>51</v>
      </c>
      <c r="B106" s="3" t="s">
        <v>50</v>
      </c>
      <c r="C106" s="5">
        <v>200</v>
      </c>
      <c r="D106" s="4" t="s">
        <v>8</v>
      </c>
      <c r="E106" s="3">
        <v>10</v>
      </c>
      <c r="F106" s="2">
        <v>187</v>
      </c>
      <c r="G106" s="59">
        <v>187</v>
      </c>
      <c r="H106" s="59">
        <v>187</v>
      </c>
    </row>
    <row r="107" spans="1:8" ht="15.75">
      <c r="A107" s="1" t="s">
        <v>49</v>
      </c>
      <c r="B107" s="12">
        <v>17</v>
      </c>
      <c r="C107" s="15"/>
      <c r="D107" s="14"/>
      <c r="E107" s="14"/>
      <c r="F107" s="9">
        <f>F108</f>
        <v>9123.9</v>
      </c>
      <c r="G107" s="9">
        <f>G108</f>
        <v>12288.8</v>
      </c>
      <c r="H107" s="9">
        <f>H108</f>
        <v>11978.8</v>
      </c>
    </row>
    <row r="108" spans="1:8" ht="30">
      <c r="A108" s="1" t="s">
        <v>48</v>
      </c>
      <c r="B108" s="3" t="s">
        <v>47</v>
      </c>
      <c r="C108" s="8"/>
      <c r="D108" s="7"/>
      <c r="E108" s="7"/>
      <c r="F108" s="2">
        <f>F109+F110</f>
        <v>9123.9</v>
      </c>
      <c r="G108" s="59">
        <f>G109+G110</f>
        <v>12288.8</v>
      </c>
      <c r="H108" s="59">
        <f>H109+H110</f>
        <v>11978.8</v>
      </c>
    </row>
    <row r="109" spans="1:8" ht="60">
      <c r="A109" s="1" t="s">
        <v>45</v>
      </c>
      <c r="B109" s="3" t="s">
        <v>46</v>
      </c>
      <c r="C109" s="5">
        <v>400</v>
      </c>
      <c r="D109" s="4" t="s">
        <v>3</v>
      </c>
      <c r="E109" s="4" t="s">
        <v>1</v>
      </c>
      <c r="F109" s="2">
        <v>7390.3</v>
      </c>
      <c r="G109" s="59">
        <v>9938.7999999999993</v>
      </c>
      <c r="H109" s="59">
        <v>9938.7999999999993</v>
      </c>
    </row>
    <row r="110" spans="1:8" ht="60">
      <c r="A110" s="1" t="s">
        <v>45</v>
      </c>
      <c r="B110" s="3" t="s">
        <v>44</v>
      </c>
      <c r="C110" s="5">
        <v>400</v>
      </c>
      <c r="D110" s="4" t="s">
        <v>3</v>
      </c>
      <c r="E110" s="4" t="s">
        <v>1</v>
      </c>
      <c r="F110" s="2">
        <v>1733.6</v>
      </c>
      <c r="G110" s="59">
        <v>2350</v>
      </c>
      <c r="H110" s="59">
        <v>2040</v>
      </c>
    </row>
    <row r="111" spans="1:8" ht="45">
      <c r="A111" s="1" t="s">
        <v>157</v>
      </c>
      <c r="B111" s="12">
        <v>18</v>
      </c>
      <c r="C111" s="13"/>
      <c r="D111" s="12"/>
      <c r="E111" s="12"/>
      <c r="F111" s="9">
        <f>F112</f>
        <v>8019.7</v>
      </c>
      <c r="G111" s="9">
        <f t="shared" ref="G111:H113" si="5">G112</f>
        <v>0</v>
      </c>
      <c r="H111" s="9">
        <f t="shared" si="5"/>
        <v>0</v>
      </c>
    </row>
    <row r="112" spans="1:8" ht="30">
      <c r="A112" s="1" t="s">
        <v>158</v>
      </c>
      <c r="B112" s="3" t="s">
        <v>43</v>
      </c>
      <c r="C112" s="5"/>
      <c r="D112" s="3"/>
      <c r="E112" s="3"/>
      <c r="F112" s="2">
        <f>F113</f>
        <v>8019.7</v>
      </c>
      <c r="G112" s="59">
        <f>G113</f>
        <v>0</v>
      </c>
      <c r="H112" s="59">
        <f>H113</f>
        <v>0</v>
      </c>
    </row>
    <row r="113" spans="1:8" ht="44.25" customHeight="1">
      <c r="A113" s="1" t="s">
        <v>186</v>
      </c>
      <c r="B113" s="31" t="s">
        <v>161</v>
      </c>
      <c r="C113" s="5"/>
      <c r="D113" s="4"/>
      <c r="E113" s="4"/>
      <c r="F113" s="85">
        <f>F114+F115</f>
        <v>8019.7</v>
      </c>
      <c r="G113" s="59">
        <f>G114+G115</f>
        <v>0</v>
      </c>
      <c r="H113" s="59">
        <f t="shared" si="5"/>
        <v>0</v>
      </c>
    </row>
    <row r="114" spans="1:8" ht="58.5" customHeight="1">
      <c r="A114" s="1" t="s">
        <v>189</v>
      </c>
      <c r="B114" s="31" t="s">
        <v>159</v>
      </c>
      <c r="C114" s="32">
        <v>200</v>
      </c>
      <c r="D114" s="30" t="s">
        <v>3</v>
      </c>
      <c r="E114" s="30" t="s">
        <v>0</v>
      </c>
      <c r="F114" s="85">
        <v>3839.7</v>
      </c>
      <c r="G114" s="59">
        <v>0</v>
      </c>
      <c r="H114" s="59">
        <v>0</v>
      </c>
    </row>
    <row r="115" spans="1:8" ht="58.5" customHeight="1">
      <c r="A115" s="1" t="s">
        <v>288</v>
      </c>
      <c r="B115" s="155" t="s">
        <v>159</v>
      </c>
      <c r="C115" s="153">
        <v>800</v>
      </c>
      <c r="D115" s="154" t="s">
        <v>3</v>
      </c>
      <c r="E115" s="154" t="s">
        <v>0</v>
      </c>
      <c r="F115" s="152">
        <v>4180</v>
      </c>
      <c r="G115" s="152">
        <v>0</v>
      </c>
      <c r="H115" s="152">
        <v>0</v>
      </c>
    </row>
    <row r="116" spans="1:8" ht="62.25" customHeight="1">
      <c r="A116" s="17" t="s">
        <v>42</v>
      </c>
      <c r="B116" s="12">
        <v>20</v>
      </c>
      <c r="C116" s="13"/>
      <c r="D116" s="16"/>
      <c r="E116" s="16"/>
      <c r="F116" s="9">
        <f>F117</f>
        <v>134</v>
      </c>
      <c r="G116" s="9">
        <f>G117</f>
        <v>124</v>
      </c>
      <c r="H116" s="9">
        <f>H117</f>
        <v>124</v>
      </c>
    </row>
    <row r="117" spans="1:8" ht="40.5" customHeight="1">
      <c r="A117" s="1" t="s">
        <v>41</v>
      </c>
      <c r="B117" s="3" t="s">
        <v>40</v>
      </c>
      <c r="C117" s="5"/>
      <c r="D117" s="4"/>
      <c r="E117" s="4"/>
      <c r="F117" s="2">
        <f>F119+F120+F121+F122+F118</f>
        <v>134</v>
      </c>
      <c r="G117" s="59">
        <f>G119+G120+G121+G122+G118</f>
        <v>124</v>
      </c>
      <c r="H117" s="59">
        <f>H118+H119+H120+H121+H122</f>
        <v>124</v>
      </c>
    </row>
    <row r="118" spans="1:8" ht="45" customHeight="1">
      <c r="A118" s="1" t="s">
        <v>208</v>
      </c>
      <c r="B118" s="62" t="s">
        <v>166</v>
      </c>
      <c r="C118" s="60">
        <v>200</v>
      </c>
      <c r="D118" s="61" t="s">
        <v>1</v>
      </c>
      <c r="E118" s="61" t="s">
        <v>0</v>
      </c>
      <c r="F118" s="63">
        <v>8</v>
      </c>
      <c r="G118" s="63">
        <v>8</v>
      </c>
      <c r="H118" s="63">
        <v>8</v>
      </c>
    </row>
    <row r="119" spans="1:8" ht="45">
      <c r="A119" s="1" t="s">
        <v>209</v>
      </c>
      <c r="B119" s="3" t="s">
        <v>39</v>
      </c>
      <c r="C119" s="5">
        <v>200</v>
      </c>
      <c r="D119" s="169" t="s">
        <v>9</v>
      </c>
      <c r="E119" s="169" t="s">
        <v>3</v>
      </c>
      <c r="F119" s="2">
        <v>30</v>
      </c>
      <c r="G119" s="59">
        <v>20</v>
      </c>
      <c r="H119" s="59">
        <v>20</v>
      </c>
    </row>
    <row r="120" spans="1:8" ht="58.5" customHeight="1">
      <c r="A120" s="1" t="s">
        <v>210</v>
      </c>
      <c r="B120" s="42" t="s">
        <v>166</v>
      </c>
      <c r="C120" s="5">
        <v>200</v>
      </c>
      <c r="D120" s="4" t="s">
        <v>1</v>
      </c>
      <c r="E120" s="4" t="s">
        <v>8</v>
      </c>
      <c r="F120" s="2">
        <v>65</v>
      </c>
      <c r="G120" s="59">
        <v>65</v>
      </c>
      <c r="H120" s="59">
        <v>65</v>
      </c>
    </row>
    <row r="121" spans="1:8" ht="60">
      <c r="A121" s="1" t="s">
        <v>211</v>
      </c>
      <c r="B121" s="51" t="s">
        <v>166</v>
      </c>
      <c r="C121" s="49">
        <v>200</v>
      </c>
      <c r="D121" s="50" t="s">
        <v>1</v>
      </c>
      <c r="E121" s="50" t="s">
        <v>20</v>
      </c>
      <c r="F121" s="52">
        <v>16</v>
      </c>
      <c r="G121" s="59">
        <v>16</v>
      </c>
      <c r="H121" s="59">
        <v>16</v>
      </c>
    </row>
    <row r="122" spans="1:8" ht="60">
      <c r="A122" s="1" t="s">
        <v>211</v>
      </c>
      <c r="B122" s="51" t="s">
        <v>166</v>
      </c>
      <c r="C122" s="49">
        <v>200</v>
      </c>
      <c r="D122" s="50" t="s">
        <v>1</v>
      </c>
      <c r="E122" s="50" t="s">
        <v>180</v>
      </c>
      <c r="F122" s="52">
        <v>15</v>
      </c>
      <c r="G122" s="59">
        <v>15</v>
      </c>
      <c r="H122" s="59">
        <v>15</v>
      </c>
    </row>
    <row r="123" spans="1:8" ht="45">
      <c r="A123" s="33" t="s">
        <v>217</v>
      </c>
      <c r="B123" s="12">
        <v>22</v>
      </c>
      <c r="C123" s="13"/>
      <c r="D123" s="16"/>
      <c r="E123" s="16"/>
      <c r="F123" s="9">
        <f t="shared" ref="F123:H124" si="6">F124</f>
        <v>1000</v>
      </c>
      <c r="G123" s="9">
        <f t="shared" si="6"/>
        <v>1000</v>
      </c>
      <c r="H123" s="9">
        <f t="shared" si="6"/>
        <v>0</v>
      </c>
    </row>
    <row r="124" spans="1:8" ht="30">
      <c r="A124" s="1" t="s">
        <v>263</v>
      </c>
      <c r="B124" s="134" t="s">
        <v>265</v>
      </c>
      <c r="C124" s="86"/>
      <c r="D124" s="84"/>
      <c r="E124" s="84"/>
      <c r="F124" s="85">
        <f t="shared" si="6"/>
        <v>1000</v>
      </c>
      <c r="G124" s="85">
        <f t="shared" si="6"/>
        <v>1000</v>
      </c>
      <c r="H124" s="85">
        <f t="shared" si="6"/>
        <v>0</v>
      </c>
    </row>
    <row r="125" spans="1:8" ht="45">
      <c r="A125" s="1" t="s">
        <v>264</v>
      </c>
      <c r="B125" s="134" t="s">
        <v>266</v>
      </c>
      <c r="C125" s="83">
        <v>400</v>
      </c>
      <c r="D125" s="84" t="s">
        <v>3</v>
      </c>
      <c r="E125" s="84" t="s">
        <v>2</v>
      </c>
      <c r="F125" s="85">
        <v>1000</v>
      </c>
      <c r="G125" s="85">
        <v>1000</v>
      </c>
      <c r="H125" s="85">
        <v>0</v>
      </c>
    </row>
    <row r="126" spans="1:8" ht="30">
      <c r="A126" s="67" t="s">
        <v>196</v>
      </c>
      <c r="B126" s="71">
        <v>23</v>
      </c>
      <c r="C126" s="72"/>
      <c r="D126" s="71"/>
      <c r="E126" s="73"/>
      <c r="F126" s="9">
        <f>F127+F135</f>
        <v>32850</v>
      </c>
      <c r="G126" s="9">
        <f>G127+G135</f>
        <v>441088.7</v>
      </c>
      <c r="H126" s="9">
        <f>H127+H135</f>
        <v>32925.4</v>
      </c>
    </row>
    <row r="127" spans="1:8" ht="45">
      <c r="A127" s="33" t="s">
        <v>197</v>
      </c>
      <c r="B127" s="40" t="s">
        <v>198</v>
      </c>
      <c r="C127" s="68"/>
      <c r="D127" s="40"/>
      <c r="E127" s="65"/>
      <c r="F127" s="64">
        <f>F128+F132</f>
        <v>32700</v>
      </c>
      <c r="G127" s="64">
        <f>G128+G132</f>
        <v>440938.7</v>
      </c>
      <c r="H127" s="64">
        <f>H128+H132</f>
        <v>32775.4</v>
      </c>
    </row>
    <row r="128" spans="1:8" ht="30">
      <c r="A128" s="33" t="s">
        <v>199</v>
      </c>
      <c r="B128" s="40" t="s">
        <v>200</v>
      </c>
      <c r="C128" s="68"/>
      <c r="D128" s="40"/>
      <c r="E128" s="65"/>
      <c r="F128" s="64">
        <f>F129+F130+F131</f>
        <v>15200</v>
      </c>
      <c r="G128" s="64">
        <f>G129+G130+G131</f>
        <v>15275.4</v>
      </c>
      <c r="H128" s="64">
        <f>H129+H130+H131</f>
        <v>15275.4</v>
      </c>
    </row>
    <row r="129" spans="1:8" ht="49.5" customHeight="1">
      <c r="A129" s="70" t="s">
        <v>162</v>
      </c>
      <c r="B129" s="40">
        <v>2320120360</v>
      </c>
      <c r="C129" s="68">
        <v>200</v>
      </c>
      <c r="D129" s="65" t="s">
        <v>8</v>
      </c>
      <c r="E129" s="65" t="s">
        <v>7</v>
      </c>
      <c r="F129" s="74">
        <v>1000</v>
      </c>
      <c r="G129" s="74">
        <v>1245.4000000000001</v>
      </c>
      <c r="H129" s="74">
        <v>1245.4000000000001</v>
      </c>
    </row>
    <row r="130" spans="1:8" ht="60.75" customHeight="1">
      <c r="A130" s="33" t="s">
        <v>254</v>
      </c>
      <c r="B130" s="40">
        <v>2320172460</v>
      </c>
      <c r="C130" s="68">
        <v>200</v>
      </c>
      <c r="D130" s="122" t="s">
        <v>8</v>
      </c>
      <c r="E130" s="122" t="s">
        <v>7</v>
      </c>
      <c r="F130" s="74">
        <v>11500</v>
      </c>
      <c r="G130" s="74">
        <v>11500</v>
      </c>
      <c r="H130" s="74">
        <v>11500</v>
      </c>
    </row>
    <row r="131" spans="1:8" ht="60.75" customHeight="1">
      <c r="A131" s="33" t="s">
        <v>254</v>
      </c>
      <c r="B131" s="40" t="s">
        <v>255</v>
      </c>
      <c r="C131" s="68">
        <v>200</v>
      </c>
      <c r="D131" s="128" t="s">
        <v>8</v>
      </c>
      <c r="E131" s="128" t="s">
        <v>7</v>
      </c>
      <c r="F131" s="74">
        <v>2700</v>
      </c>
      <c r="G131" s="74">
        <v>2530</v>
      </c>
      <c r="H131" s="74">
        <v>2530</v>
      </c>
    </row>
    <row r="132" spans="1:8" ht="46.5" customHeight="1">
      <c r="A132" s="33" t="s">
        <v>201</v>
      </c>
      <c r="B132" s="40" t="s">
        <v>202</v>
      </c>
      <c r="C132" s="68"/>
      <c r="D132" s="40"/>
      <c r="E132" s="65"/>
      <c r="F132" s="64">
        <f>F133+F134</f>
        <v>17500</v>
      </c>
      <c r="G132" s="64">
        <f>G133+G134</f>
        <v>425663.3</v>
      </c>
      <c r="H132" s="64">
        <f>H133+H134</f>
        <v>17500</v>
      </c>
    </row>
    <row r="133" spans="1:8" ht="76.5" customHeight="1">
      <c r="A133" s="33" t="s">
        <v>160</v>
      </c>
      <c r="B133" s="40" t="s">
        <v>249</v>
      </c>
      <c r="C133" s="68">
        <v>200</v>
      </c>
      <c r="D133" s="123" t="s">
        <v>8</v>
      </c>
      <c r="E133" s="123" t="s">
        <v>7</v>
      </c>
      <c r="F133" s="41">
        <v>17500</v>
      </c>
      <c r="G133" s="75">
        <v>17500</v>
      </c>
      <c r="H133" s="75">
        <v>17500</v>
      </c>
    </row>
    <row r="134" spans="1:8" ht="81" customHeight="1">
      <c r="A134" s="33" t="s">
        <v>276</v>
      </c>
      <c r="B134" s="40" t="s">
        <v>277</v>
      </c>
      <c r="C134" s="68">
        <v>200</v>
      </c>
      <c r="D134" s="137" t="s">
        <v>8</v>
      </c>
      <c r="E134" s="137" t="s">
        <v>7</v>
      </c>
      <c r="F134" s="41">
        <v>0</v>
      </c>
      <c r="G134" s="75">
        <v>408163.3</v>
      </c>
      <c r="H134" s="75">
        <v>0</v>
      </c>
    </row>
    <row r="135" spans="1:8" ht="36" customHeight="1">
      <c r="A135" s="33" t="s">
        <v>203</v>
      </c>
      <c r="B135" s="40" t="s">
        <v>204</v>
      </c>
      <c r="C135" s="68"/>
      <c r="D135" s="40"/>
      <c r="E135" s="65"/>
      <c r="F135" s="64">
        <f>F136+F138</f>
        <v>150</v>
      </c>
      <c r="G135" s="64">
        <f>G136+G138</f>
        <v>150</v>
      </c>
      <c r="H135" s="64">
        <f>H136+H138</f>
        <v>150</v>
      </c>
    </row>
    <row r="136" spans="1:8" ht="61.5" customHeight="1">
      <c r="A136" s="33" t="s">
        <v>205</v>
      </c>
      <c r="B136" s="40" t="s">
        <v>206</v>
      </c>
      <c r="C136" s="68"/>
      <c r="D136" s="40"/>
      <c r="E136" s="69"/>
      <c r="F136" s="64">
        <f>F137</f>
        <v>100</v>
      </c>
      <c r="G136" s="64">
        <f t="shared" ref="G136:H136" si="7">G137</f>
        <v>100</v>
      </c>
      <c r="H136" s="64">
        <f t="shared" si="7"/>
        <v>100</v>
      </c>
    </row>
    <row r="137" spans="1:8" ht="82.5" customHeight="1">
      <c r="A137" s="33" t="s">
        <v>207</v>
      </c>
      <c r="B137" s="40">
        <v>2330220340</v>
      </c>
      <c r="C137" s="68">
        <v>200</v>
      </c>
      <c r="D137" s="81" t="s">
        <v>8</v>
      </c>
      <c r="E137" s="81" t="s">
        <v>7</v>
      </c>
      <c r="F137" s="41">
        <v>100</v>
      </c>
      <c r="G137" s="41">
        <v>100</v>
      </c>
      <c r="H137" s="41">
        <v>100</v>
      </c>
    </row>
    <row r="138" spans="1:8" ht="63.75" customHeight="1">
      <c r="A138" s="33" t="s">
        <v>258</v>
      </c>
      <c r="B138" s="40" t="s">
        <v>259</v>
      </c>
      <c r="C138" s="68"/>
      <c r="D138" s="131"/>
      <c r="E138" s="131"/>
      <c r="F138" s="41">
        <f>F139</f>
        <v>50</v>
      </c>
      <c r="G138" s="41">
        <f>G139</f>
        <v>50</v>
      </c>
      <c r="H138" s="41">
        <f>H139</f>
        <v>50</v>
      </c>
    </row>
    <row r="139" spans="1:8" ht="57.75" customHeight="1">
      <c r="A139" s="33" t="s">
        <v>289</v>
      </c>
      <c r="B139" s="40">
        <v>2330320380</v>
      </c>
      <c r="C139" s="68">
        <v>200</v>
      </c>
      <c r="D139" s="131" t="s">
        <v>8</v>
      </c>
      <c r="E139" s="131" t="s">
        <v>7</v>
      </c>
      <c r="F139" s="41">
        <v>50</v>
      </c>
      <c r="G139" s="41">
        <v>50</v>
      </c>
      <c r="H139" s="41">
        <v>50</v>
      </c>
    </row>
    <row r="140" spans="1:8" ht="23.25" customHeight="1">
      <c r="A140" s="1" t="s">
        <v>38</v>
      </c>
      <c r="B140" s="12">
        <v>77</v>
      </c>
      <c r="C140" s="15"/>
      <c r="D140" s="14"/>
      <c r="E140" s="14"/>
      <c r="F140" s="9">
        <f>F141</f>
        <v>2200</v>
      </c>
      <c r="G140" s="9">
        <f>G141</f>
        <v>2200</v>
      </c>
      <c r="H140" s="9">
        <f>H141</f>
        <v>2200</v>
      </c>
    </row>
    <row r="141" spans="1:8" ht="75.75" customHeight="1">
      <c r="A141" s="1" t="s">
        <v>37</v>
      </c>
      <c r="B141" s="3" t="s">
        <v>36</v>
      </c>
      <c r="C141" s="5">
        <v>100</v>
      </c>
      <c r="D141" s="4" t="s">
        <v>1</v>
      </c>
      <c r="E141" s="4" t="s">
        <v>2</v>
      </c>
      <c r="F141" s="160">
        <v>2200</v>
      </c>
      <c r="G141" s="59">
        <v>2200</v>
      </c>
      <c r="H141" s="59">
        <v>2200</v>
      </c>
    </row>
    <row r="142" spans="1:8" ht="18" customHeight="1">
      <c r="A142" s="1" t="s">
        <v>35</v>
      </c>
      <c r="B142" s="12">
        <v>95</v>
      </c>
      <c r="C142" s="15"/>
      <c r="D142" s="14"/>
      <c r="E142" s="14"/>
      <c r="F142" s="9">
        <f>F143</f>
        <v>1258</v>
      </c>
      <c r="G142" s="9">
        <f>G143</f>
        <v>1258</v>
      </c>
      <c r="H142" s="9">
        <f>H143</f>
        <v>1258</v>
      </c>
    </row>
    <row r="143" spans="1:8" ht="32.25" customHeight="1">
      <c r="A143" s="1" t="s">
        <v>34</v>
      </c>
      <c r="B143" s="3" t="s">
        <v>33</v>
      </c>
      <c r="C143" s="8"/>
      <c r="D143" s="7"/>
      <c r="E143" s="7"/>
      <c r="F143" s="2">
        <f>F144++F145+F146</f>
        <v>1258</v>
      </c>
      <c r="G143" s="135">
        <f>G144+G145+G146</f>
        <v>1258</v>
      </c>
      <c r="H143" s="59">
        <f>H144+H145+H146</f>
        <v>1258</v>
      </c>
    </row>
    <row r="144" spans="1:8" ht="89.25" customHeight="1">
      <c r="A144" s="1" t="s">
        <v>231</v>
      </c>
      <c r="B144" s="3" t="s">
        <v>32</v>
      </c>
      <c r="C144" s="5">
        <v>100</v>
      </c>
      <c r="D144" s="4" t="s">
        <v>1</v>
      </c>
      <c r="E144" s="4" t="s">
        <v>0</v>
      </c>
      <c r="F144" s="41">
        <v>1255</v>
      </c>
      <c r="G144" s="59">
        <v>1255</v>
      </c>
      <c r="H144" s="59">
        <v>1255</v>
      </c>
    </row>
    <row r="145" spans="1:8" ht="64.5" customHeight="1">
      <c r="A145" s="1" t="s">
        <v>267</v>
      </c>
      <c r="B145" s="134" t="s">
        <v>30</v>
      </c>
      <c r="C145" s="132">
        <v>200</v>
      </c>
      <c r="D145" s="133" t="s">
        <v>1</v>
      </c>
      <c r="E145" s="133" t="s">
        <v>0</v>
      </c>
      <c r="F145" s="41">
        <v>2</v>
      </c>
      <c r="G145" s="135">
        <v>2</v>
      </c>
      <c r="H145" s="135">
        <v>2</v>
      </c>
    </row>
    <row r="146" spans="1:8" ht="45">
      <c r="A146" s="1" t="s">
        <v>31</v>
      </c>
      <c r="B146" s="3" t="s">
        <v>30</v>
      </c>
      <c r="C146" s="5">
        <v>800</v>
      </c>
      <c r="D146" s="4" t="s">
        <v>1</v>
      </c>
      <c r="E146" s="4" t="s">
        <v>0</v>
      </c>
      <c r="F146" s="2">
        <v>1</v>
      </c>
      <c r="G146" s="59">
        <v>1</v>
      </c>
      <c r="H146" s="59">
        <v>1</v>
      </c>
    </row>
    <row r="147" spans="1:8" ht="45">
      <c r="A147" s="33" t="s">
        <v>218</v>
      </c>
      <c r="B147" s="12">
        <v>98</v>
      </c>
      <c r="C147" s="34"/>
      <c r="D147" s="35"/>
      <c r="E147" s="35"/>
      <c r="F147" s="9">
        <f>F148+F151</f>
        <v>1843</v>
      </c>
      <c r="G147" s="9">
        <f>G148+G151</f>
        <v>3033.6</v>
      </c>
      <c r="H147" s="9">
        <f>H148+H151</f>
        <v>2769</v>
      </c>
    </row>
    <row r="148" spans="1:8" ht="30">
      <c r="A148" s="33" t="s">
        <v>225</v>
      </c>
      <c r="B148" s="40" t="s">
        <v>163</v>
      </c>
      <c r="C148" s="34"/>
      <c r="D148" s="35"/>
      <c r="E148" s="35"/>
      <c r="F148" s="36">
        <f t="shared" ref="F148:H148" si="8">F149</f>
        <v>0</v>
      </c>
      <c r="G148" s="59">
        <f t="shared" si="8"/>
        <v>275.60000000000002</v>
      </c>
      <c r="H148" s="59">
        <f t="shared" si="8"/>
        <v>0</v>
      </c>
    </row>
    <row r="149" spans="1:8" ht="30">
      <c r="A149" s="33" t="s">
        <v>164</v>
      </c>
      <c r="B149" s="40" t="s">
        <v>165</v>
      </c>
      <c r="C149" s="38"/>
      <c r="D149" s="39"/>
      <c r="E149" s="39"/>
      <c r="F149" s="37">
        <f>F150</f>
        <v>0</v>
      </c>
      <c r="G149" s="59">
        <f>G150</f>
        <v>275.60000000000002</v>
      </c>
      <c r="H149" s="59">
        <f>H150</f>
        <v>0</v>
      </c>
    </row>
    <row r="150" spans="1:8" ht="47.25" customHeight="1">
      <c r="A150" s="33" t="s">
        <v>29</v>
      </c>
      <c r="B150" s="40" t="s">
        <v>181</v>
      </c>
      <c r="C150" s="49">
        <v>400</v>
      </c>
      <c r="D150" s="50" t="s">
        <v>3</v>
      </c>
      <c r="E150" s="50" t="s">
        <v>1</v>
      </c>
      <c r="F150" s="41">
        <v>0</v>
      </c>
      <c r="G150" s="59">
        <v>275.60000000000002</v>
      </c>
      <c r="H150" s="59">
        <v>0</v>
      </c>
    </row>
    <row r="151" spans="1:8" ht="35.25" customHeight="1">
      <c r="A151" s="33" t="s">
        <v>298</v>
      </c>
      <c r="B151" s="40" t="s">
        <v>301</v>
      </c>
      <c r="C151" s="170"/>
      <c r="D151" s="171"/>
      <c r="E151" s="171"/>
      <c r="F151" s="41">
        <f>F152</f>
        <v>1843</v>
      </c>
      <c r="G151" s="172">
        <f>G152</f>
        <v>2758</v>
      </c>
      <c r="H151" s="172">
        <f>H152</f>
        <v>2769</v>
      </c>
    </row>
    <row r="152" spans="1:8" ht="47.25" customHeight="1">
      <c r="A152" s="33" t="s">
        <v>299</v>
      </c>
      <c r="B152" s="40" t="s">
        <v>302</v>
      </c>
      <c r="C152" s="170"/>
      <c r="D152" s="171"/>
      <c r="E152" s="171"/>
      <c r="F152" s="41">
        <f>F153+F154</f>
        <v>1843</v>
      </c>
      <c r="G152" s="172">
        <f>G153+G154</f>
        <v>2758</v>
      </c>
      <c r="H152" s="172">
        <f>H153+H154</f>
        <v>2769</v>
      </c>
    </row>
    <row r="153" spans="1:8" ht="47.25" customHeight="1">
      <c r="A153" s="33" t="s">
        <v>300</v>
      </c>
      <c r="B153" s="40">
        <v>9820372420</v>
      </c>
      <c r="C153" s="170">
        <v>200</v>
      </c>
      <c r="D153" s="171" t="s">
        <v>3</v>
      </c>
      <c r="E153" s="171" t="s">
        <v>1</v>
      </c>
      <c r="F153" s="41">
        <v>1750</v>
      </c>
      <c r="G153" s="41">
        <v>2620</v>
      </c>
      <c r="H153" s="41">
        <v>2630</v>
      </c>
    </row>
    <row r="154" spans="1:8" ht="47.25" customHeight="1">
      <c r="A154" s="33" t="s">
        <v>300</v>
      </c>
      <c r="B154" s="40" t="s">
        <v>303</v>
      </c>
      <c r="C154" s="170">
        <v>200</v>
      </c>
      <c r="D154" s="171" t="s">
        <v>3</v>
      </c>
      <c r="E154" s="171" t="s">
        <v>1</v>
      </c>
      <c r="F154" s="41">
        <v>93</v>
      </c>
      <c r="G154" s="41">
        <v>138</v>
      </c>
      <c r="H154" s="41">
        <v>139</v>
      </c>
    </row>
    <row r="155" spans="1:8" ht="22.5" customHeight="1">
      <c r="A155" s="6" t="s">
        <v>28</v>
      </c>
      <c r="B155" s="12">
        <v>99</v>
      </c>
      <c r="C155" s="11"/>
      <c r="D155" s="10"/>
      <c r="E155" s="10"/>
      <c r="F155" s="9">
        <f>F156</f>
        <v>62866.200000000004</v>
      </c>
      <c r="G155" s="9">
        <f>G156</f>
        <v>47576.284999999996</v>
      </c>
      <c r="H155" s="9">
        <f>H156</f>
        <v>45818.455000000002</v>
      </c>
    </row>
    <row r="156" spans="1:8" ht="19.5" customHeight="1">
      <c r="A156" s="6" t="s">
        <v>27</v>
      </c>
      <c r="B156" s="3" t="s">
        <v>26</v>
      </c>
      <c r="C156" s="8"/>
      <c r="D156" s="7"/>
      <c r="E156" s="7"/>
      <c r="F156" s="2">
        <f>SUM(F157:F187)</f>
        <v>62866.200000000004</v>
      </c>
      <c r="G156" s="59">
        <f>SUM(G157:G187)</f>
        <v>47576.284999999996</v>
      </c>
      <c r="H156" s="59">
        <f>SUM(H157:H186)</f>
        <v>45818.455000000002</v>
      </c>
    </row>
    <row r="157" spans="1:8" ht="90.75" customHeight="1">
      <c r="A157" s="6" t="s">
        <v>25</v>
      </c>
      <c r="B157" s="3" t="s">
        <v>23</v>
      </c>
      <c r="C157" s="5">
        <v>100</v>
      </c>
      <c r="D157" s="4" t="s">
        <v>1</v>
      </c>
      <c r="E157" s="4" t="s">
        <v>8</v>
      </c>
      <c r="F157" s="160">
        <v>10000</v>
      </c>
      <c r="G157" s="59">
        <v>10000</v>
      </c>
      <c r="H157" s="59">
        <v>10000</v>
      </c>
    </row>
    <row r="158" spans="1:8" ht="91.5" customHeight="1">
      <c r="A158" s="6" t="s">
        <v>25</v>
      </c>
      <c r="B158" s="3" t="s">
        <v>23</v>
      </c>
      <c r="C158" s="5">
        <v>100</v>
      </c>
      <c r="D158" s="4" t="s">
        <v>1</v>
      </c>
      <c r="E158" s="4" t="s">
        <v>20</v>
      </c>
      <c r="F158" s="103">
        <v>2380</v>
      </c>
      <c r="G158" s="59">
        <v>2380</v>
      </c>
      <c r="H158" s="59">
        <v>2380</v>
      </c>
    </row>
    <row r="159" spans="1:8" ht="90.75" customHeight="1">
      <c r="A159" s="6" t="s">
        <v>24</v>
      </c>
      <c r="B159" s="3" t="s">
        <v>23</v>
      </c>
      <c r="C159" s="5">
        <v>100</v>
      </c>
      <c r="D159" s="4" t="s">
        <v>1</v>
      </c>
      <c r="E159" s="3">
        <v>13</v>
      </c>
      <c r="F159" s="41">
        <v>2327</v>
      </c>
      <c r="G159" s="59">
        <v>2327</v>
      </c>
      <c r="H159" s="59">
        <v>2327</v>
      </c>
    </row>
    <row r="160" spans="1:8" ht="91.5" customHeight="1">
      <c r="A160" s="6" t="s">
        <v>22</v>
      </c>
      <c r="B160" s="3" t="s">
        <v>18</v>
      </c>
      <c r="C160" s="5">
        <v>100</v>
      </c>
      <c r="D160" s="4" t="s">
        <v>1</v>
      </c>
      <c r="E160" s="4" t="s">
        <v>8</v>
      </c>
      <c r="F160" s="2">
        <v>45</v>
      </c>
      <c r="G160" s="59">
        <v>45</v>
      </c>
      <c r="H160" s="59">
        <v>45</v>
      </c>
    </row>
    <row r="161" spans="1:8" ht="50.25" customHeight="1">
      <c r="A161" s="6" t="s">
        <v>19</v>
      </c>
      <c r="B161" s="147" t="s">
        <v>18</v>
      </c>
      <c r="C161" s="145">
        <v>200</v>
      </c>
      <c r="D161" s="146" t="s">
        <v>1</v>
      </c>
      <c r="E161" s="146" t="s">
        <v>20</v>
      </c>
      <c r="F161" s="144">
        <v>6</v>
      </c>
      <c r="G161" s="144">
        <v>6</v>
      </c>
      <c r="H161" s="144">
        <v>6</v>
      </c>
    </row>
    <row r="162" spans="1:8" ht="50.25" customHeight="1">
      <c r="A162" s="6" t="s">
        <v>19</v>
      </c>
      <c r="B162" s="147" t="s">
        <v>18</v>
      </c>
      <c r="C162" s="145">
        <v>200</v>
      </c>
      <c r="D162" s="146" t="s">
        <v>1</v>
      </c>
      <c r="E162" s="147">
        <v>13</v>
      </c>
      <c r="F162" s="144">
        <v>10</v>
      </c>
      <c r="G162" s="144">
        <v>10</v>
      </c>
      <c r="H162" s="144">
        <v>10</v>
      </c>
    </row>
    <row r="163" spans="1:8" ht="30">
      <c r="A163" s="6" t="s">
        <v>21</v>
      </c>
      <c r="B163" s="3" t="s">
        <v>18</v>
      </c>
      <c r="C163" s="5">
        <v>800</v>
      </c>
      <c r="D163" s="4" t="s">
        <v>1</v>
      </c>
      <c r="E163" s="4" t="s">
        <v>8</v>
      </c>
      <c r="F163" s="164">
        <v>533</v>
      </c>
      <c r="G163" s="59">
        <v>533</v>
      </c>
      <c r="H163" s="59">
        <v>533</v>
      </c>
    </row>
    <row r="164" spans="1:8" ht="33" customHeight="1">
      <c r="A164" s="6" t="s">
        <v>21</v>
      </c>
      <c r="B164" s="89" t="s">
        <v>18</v>
      </c>
      <c r="C164" s="87">
        <v>800</v>
      </c>
      <c r="D164" s="88" t="s">
        <v>1</v>
      </c>
      <c r="E164" s="88" t="s">
        <v>20</v>
      </c>
      <c r="F164" s="90">
        <v>1</v>
      </c>
      <c r="G164" s="90">
        <v>1</v>
      </c>
      <c r="H164" s="90">
        <v>1</v>
      </c>
    </row>
    <row r="165" spans="1:8" ht="30">
      <c r="A165" s="6" t="s">
        <v>21</v>
      </c>
      <c r="B165" s="98" t="s">
        <v>18</v>
      </c>
      <c r="C165" s="96">
        <v>800</v>
      </c>
      <c r="D165" s="97" t="s">
        <v>1</v>
      </c>
      <c r="E165" s="98">
        <v>13</v>
      </c>
      <c r="F165" s="95">
        <v>1</v>
      </c>
      <c r="G165" s="95">
        <v>1</v>
      </c>
      <c r="H165" s="95">
        <v>1</v>
      </c>
    </row>
    <row r="166" spans="1:8" ht="105">
      <c r="A166" s="1" t="s">
        <v>17</v>
      </c>
      <c r="B166" s="3" t="s">
        <v>14</v>
      </c>
      <c r="C166" s="5">
        <v>100</v>
      </c>
      <c r="D166" s="4" t="s">
        <v>1</v>
      </c>
      <c r="E166" s="3">
        <v>13</v>
      </c>
      <c r="F166" s="41">
        <v>23000</v>
      </c>
      <c r="G166" s="59">
        <v>23000</v>
      </c>
      <c r="H166" s="59">
        <v>23000</v>
      </c>
    </row>
    <row r="167" spans="1:8" ht="75">
      <c r="A167" s="1" t="s">
        <v>16</v>
      </c>
      <c r="B167" s="3" t="s">
        <v>14</v>
      </c>
      <c r="C167" s="5">
        <v>200</v>
      </c>
      <c r="D167" s="4" t="s">
        <v>1</v>
      </c>
      <c r="E167" s="3">
        <v>13</v>
      </c>
      <c r="F167" s="2">
        <v>5000</v>
      </c>
      <c r="G167" s="59">
        <v>5000</v>
      </c>
      <c r="H167" s="59">
        <v>5000</v>
      </c>
    </row>
    <row r="168" spans="1:8" ht="60">
      <c r="A168" s="1" t="s">
        <v>15</v>
      </c>
      <c r="B168" s="3" t="s">
        <v>14</v>
      </c>
      <c r="C168" s="5">
        <v>800</v>
      </c>
      <c r="D168" s="4" t="s">
        <v>1</v>
      </c>
      <c r="E168" s="3">
        <v>13</v>
      </c>
      <c r="F168" s="2">
        <v>55</v>
      </c>
      <c r="G168" s="59">
        <v>55</v>
      </c>
      <c r="H168" s="59">
        <v>55</v>
      </c>
    </row>
    <row r="169" spans="1:8" ht="45">
      <c r="A169" s="1" t="s">
        <v>13</v>
      </c>
      <c r="B169" s="155" t="s">
        <v>11</v>
      </c>
      <c r="C169" s="153">
        <v>200</v>
      </c>
      <c r="D169" s="154" t="s">
        <v>8</v>
      </c>
      <c r="E169" s="155">
        <v>12</v>
      </c>
      <c r="F169" s="152">
        <v>120</v>
      </c>
      <c r="G169" s="152">
        <v>70</v>
      </c>
      <c r="H169" s="152">
        <v>70</v>
      </c>
    </row>
    <row r="170" spans="1:8" ht="30">
      <c r="A170" s="1" t="s">
        <v>12</v>
      </c>
      <c r="B170" s="3" t="s">
        <v>11</v>
      </c>
      <c r="C170" s="5">
        <v>800</v>
      </c>
      <c r="D170" s="4" t="s">
        <v>1</v>
      </c>
      <c r="E170" s="3">
        <v>13</v>
      </c>
      <c r="F170" s="164">
        <v>100.05</v>
      </c>
      <c r="G170" s="59">
        <v>141.58500000000001</v>
      </c>
      <c r="H170" s="59">
        <v>130.45500000000001</v>
      </c>
    </row>
    <row r="171" spans="1:8" ht="30">
      <c r="A171" s="1" t="s">
        <v>12</v>
      </c>
      <c r="B171" s="150" t="s">
        <v>11</v>
      </c>
      <c r="C171" s="148">
        <v>800</v>
      </c>
      <c r="D171" s="149" t="s">
        <v>8</v>
      </c>
      <c r="E171" s="149" t="s">
        <v>7</v>
      </c>
      <c r="F171" s="151">
        <v>100</v>
      </c>
      <c r="G171" s="151">
        <v>100</v>
      </c>
      <c r="H171" s="151">
        <v>100</v>
      </c>
    </row>
    <row r="172" spans="1:8" ht="30">
      <c r="A172" s="1" t="s">
        <v>12</v>
      </c>
      <c r="B172" s="142" t="s">
        <v>11</v>
      </c>
      <c r="C172" s="140">
        <v>800</v>
      </c>
      <c r="D172" s="141" t="s">
        <v>8</v>
      </c>
      <c r="E172" s="142">
        <v>12</v>
      </c>
      <c r="F172" s="143">
        <v>0</v>
      </c>
      <c r="G172" s="143">
        <v>0</v>
      </c>
      <c r="H172" s="143">
        <v>0</v>
      </c>
    </row>
    <row r="173" spans="1:8" ht="30">
      <c r="A173" s="1" t="s">
        <v>12</v>
      </c>
      <c r="B173" s="142" t="s">
        <v>11</v>
      </c>
      <c r="C173" s="140">
        <v>800</v>
      </c>
      <c r="D173" s="141" t="s">
        <v>3</v>
      </c>
      <c r="E173" s="141" t="s">
        <v>1</v>
      </c>
      <c r="F173" s="143">
        <v>300</v>
      </c>
      <c r="G173" s="143">
        <v>0</v>
      </c>
      <c r="H173" s="143">
        <v>0</v>
      </c>
    </row>
    <row r="174" spans="1:8" ht="30">
      <c r="A174" s="1" t="s">
        <v>12</v>
      </c>
      <c r="B174" s="159" t="s">
        <v>11</v>
      </c>
      <c r="C174" s="157">
        <v>800</v>
      </c>
      <c r="D174" s="158" t="s">
        <v>3</v>
      </c>
      <c r="E174" s="158" t="s">
        <v>2</v>
      </c>
      <c r="F174" s="160">
        <v>200</v>
      </c>
      <c r="G174" s="160">
        <v>50</v>
      </c>
      <c r="H174" s="160">
        <v>50</v>
      </c>
    </row>
    <row r="175" spans="1:8" ht="30">
      <c r="A175" s="1" t="s">
        <v>12</v>
      </c>
      <c r="B175" s="176" t="s">
        <v>11</v>
      </c>
      <c r="C175" s="174">
        <v>800</v>
      </c>
      <c r="D175" s="175" t="s">
        <v>3</v>
      </c>
      <c r="E175" s="175" t="s">
        <v>0</v>
      </c>
      <c r="F175" s="173">
        <v>150</v>
      </c>
      <c r="G175" s="173">
        <v>0</v>
      </c>
      <c r="H175" s="173">
        <v>0</v>
      </c>
    </row>
    <row r="176" spans="1:8" ht="45">
      <c r="A176" s="1" t="s">
        <v>282</v>
      </c>
      <c r="B176" s="3" t="s">
        <v>10</v>
      </c>
      <c r="C176" s="5">
        <v>800</v>
      </c>
      <c r="D176" s="4" t="s">
        <v>1</v>
      </c>
      <c r="E176" s="3">
        <v>11</v>
      </c>
      <c r="F176" s="2">
        <v>300</v>
      </c>
      <c r="G176" s="59">
        <v>300</v>
      </c>
      <c r="H176" s="59">
        <v>300</v>
      </c>
    </row>
    <row r="177" spans="1:8" ht="30">
      <c r="A177" s="1" t="s">
        <v>252</v>
      </c>
      <c r="B177" s="127" t="s">
        <v>253</v>
      </c>
      <c r="C177" s="125">
        <v>800</v>
      </c>
      <c r="D177" s="126" t="s">
        <v>1</v>
      </c>
      <c r="E177" s="126" t="s">
        <v>9</v>
      </c>
      <c r="F177" s="124">
        <v>0</v>
      </c>
      <c r="G177" s="124">
        <v>1600</v>
      </c>
      <c r="H177" s="124">
        <v>0</v>
      </c>
    </row>
    <row r="178" spans="1:8" ht="75">
      <c r="A178" s="1" t="s">
        <v>226</v>
      </c>
      <c r="B178" s="147" t="s">
        <v>227</v>
      </c>
      <c r="C178" s="145">
        <v>200</v>
      </c>
      <c r="D178" s="146" t="s">
        <v>8</v>
      </c>
      <c r="E178" s="146" t="s">
        <v>101</v>
      </c>
      <c r="F178" s="144">
        <v>10</v>
      </c>
      <c r="G178" s="144">
        <v>10</v>
      </c>
      <c r="H178" s="144">
        <v>10</v>
      </c>
    </row>
    <row r="179" spans="1:8" ht="60">
      <c r="A179" s="104" t="s">
        <v>244</v>
      </c>
      <c r="B179" s="105" t="s">
        <v>245</v>
      </c>
      <c r="C179" s="105">
        <v>200</v>
      </c>
      <c r="D179" s="146" t="s">
        <v>3</v>
      </c>
      <c r="E179" s="146" t="s">
        <v>1</v>
      </c>
      <c r="F179" s="75">
        <v>13441.35</v>
      </c>
      <c r="G179" s="75">
        <v>0</v>
      </c>
      <c r="H179" s="75">
        <v>0</v>
      </c>
    </row>
    <row r="180" spans="1:8" ht="45">
      <c r="A180" s="104" t="s">
        <v>246</v>
      </c>
      <c r="B180" s="105" t="s">
        <v>247</v>
      </c>
      <c r="C180" s="105">
        <v>200</v>
      </c>
      <c r="D180" s="105">
        <v>11</v>
      </c>
      <c r="E180" s="110" t="s">
        <v>1</v>
      </c>
      <c r="F180" s="75">
        <v>0</v>
      </c>
      <c r="G180" s="75">
        <v>1000</v>
      </c>
      <c r="H180" s="75">
        <v>1000</v>
      </c>
    </row>
    <row r="181" spans="1:8" ht="90" customHeight="1">
      <c r="A181" s="33" t="s">
        <v>278</v>
      </c>
      <c r="B181" s="105" t="s">
        <v>279</v>
      </c>
      <c r="C181" s="105">
        <v>200</v>
      </c>
      <c r="D181" s="146" t="s">
        <v>3</v>
      </c>
      <c r="E181" s="146" t="s">
        <v>2</v>
      </c>
      <c r="F181" s="75">
        <v>2500</v>
      </c>
      <c r="G181" s="75">
        <v>0</v>
      </c>
      <c r="H181" s="75">
        <v>0</v>
      </c>
    </row>
    <row r="182" spans="1:8" ht="53.25" customHeight="1">
      <c r="A182" s="1" t="s">
        <v>6</v>
      </c>
      <c r="B182" s="147" t="s">
        <v>5</v>
      </c>
      <c r="C182" s="145">
        <v>200</v>
      </c>
      <c r="D182" s="146" t="s">
        <v>1</v>
      </c>
      <c r="E182" s="147">
        <v>13</v>
      </c>
      <c r="F182" s="144">
        <v>500</v>
      </c>
      <c r="G182" s="144">
        <v>500</v>
      </c>
      <c r="H182" s="144">
        <v>500</v>
      </c>
    </row>
    <row r="183" spans="1:8" ht="53.25" customHeight="1">
      <c r="A183" s="1" t="s">
        <v>285</v>
      </c>
      <c r="B183" s="147" t="s">
        <v>4</v>
      </c>
      <c r="C183" s="145">
        <v>200</v>
      </c>
      <c r="D183" s="146" t="s">
        <v>1</v>
      </c>
      <c r="E183" s="147">
        <v>13</v>
      </c>
      <c r="F183" s="144">
        <v>300</v>
      </c>
      <c r="G183" s="144">
        <v>300</v>
      </c>
      <c r="H183" s="144">
        <v>300</v>
      </c>
    </row>
    <row r="184" spans="1:8" ht="48" customHeight="1">
      <c r="A184" s="53" t="s">
        <v>291</v>
      </c>
      <c r="B184" s="156" t="s">
        <v>292</v>
      </c>
      <c r="C184" s="161">
        <v>800</v>
      </c>
      <c r="D184" s="162" t="s">
        <v>8</v>
      </c>
      <c r="E184" s="162" t="s">
        <v>2</v>
      </c>
      <c r="F184" s="54">
        <v>138.80000000000001</v>
      </c>
      <c r="G184" s="54">
        <v>146.69999999999999</v>
      </c>
      <c r="H184" s="54">
        <v>0</v>
      </c>
    </row>
    <row r="185" spans="1:8" ht="94.5" customHeight="1">
      <c r="A185" s="1" t="s">
        <v>257</v>
      </c>
      <c r="B185" s="130" t="s">
        <v>256</v>
      </c>
      <c r="C185" s="120">
        <v>200</v>
      </c>
      <c r="D185" s="129" t="s">
        <v>1</v>
      </c>
      <c r="E185" s="130">
        <v>13</v>
      </c>
      <c r="F185" s="119">
        <v>198</v>
      </c>
      <c r="G185" s="119">
        <v>0</v>
      </c>
      <c r="H185" s="119">
        <v>0</v>
      </c>
    </row>
    <row r="186" spans="1:8" ht="56.25" customHeight="1">
      <c r="A186" s="104" t="s">
        <v>268</v>
      </c>
      <c r="B186" s="105">
        <v>9990080200</v>
      </c>
      <c r="C186" s="105">
        <v>500</v>
      </c>
      <c r="D186" s="105">
        <v>11</v>
      </c>
      <c r="E186" s="110" t="s">
        <v>1</v>
      </c>
      <c r="F186" s="75">
        <v>1000</v>
      </c>
      <c r="G186" s="75">
        <v>0</v>
      </c>
      <c r="H186" s="75">
        <v>0</v>
      </c>
    </row>
    <row r="187" spans="1:8" ht="42.75" customHeight="1">
      <c r="A187" s="104" t="s">
        <v>274</v>
      </c>
      <c r="B187" s="138" t="s">
        <v>275</v>
      </c>
      <c r="C187" s="138">
        <v>500</v>
      </c>
      <c r="D187" s="138">
        <v>10</v>
      </c>
      <c r="E187" s="110" t="s">
        <v>8</v>
      </c>
      <c r="F187" s="139">
        <v>150</v>
      </c>
      <c r="G187" s="75">
        <v>0</v>
      </c>
      <c r="H187" s="75">
        <v>0</v>
      </c>
    </row>
  </sheetData>
  <mergeCells count="25">
    <mergeCell ref="H88:H89"/>
    <mergeCell ref="E1:F1"/>
    <mergeCell ref="B2:F2"/>
    <mergeCell ref="B3:F3"/>
    <mergeCell ref="F88:F89"/>
    <mergeCell ref="A6:F6"/>
    <mergeCell ref="A7:F7"/>
    <mergeCell ref="A8:F8"/>
    <mergeCell ref="A9:F9"/>
    <mergeCell ref="A10:F10"/>
    <mergeCell ref="C83:C84"/>
    <mergeCell ref="F83:F84"/>
    <mergeCell ref="A12:A13"/>
    <mergeCell ref="F12:H12"/>
    <mergeCell ref="G83:G84"/>
    <mergeCell ref="H83:H84"/>
    <mergeCell ref="G88:G89"/>
    <mergeCell ref="B12:E12"/>
    <mergeCell ref="B83:B84"/>
    <mergeCell ref="B88:B89"/>
    <mergeCell ref="C88:C89"/>
    <mergeCell ref="D88:D89"/>
    <mergeCell ref="E88:E89"/>
    <mergeCell ref="D83:D84"/>
    <mergeCell ref="E83:E8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Веснина Е.В.</dc:creator>
  <cp:lastModifiedBy>Мякотина В.В.</cp:lastModifiedBy>
  <cp:lastPrinted>2023-10-19T10:05:19Z</cp:lastPrinted>
  <dcterms:created xsi:type="dcterms:W3CDTF">2019-02-19T08:45:17Z</dcterms:created>
  <dcterms:modified xsi:type="dcterms:W3CDTF">2023-11-13T11:12:30Z</dcterms:modified>
</cp:coreProperties>
</file>